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EB7477A9-1FAC-4281-93B9-476825692E51}" xr6:coauthVersionLast="45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FinalSR" sheetId="1" r:id="rId1"/>
    <sheet name="EmpiricalData1" sheetId="32" r:id="rId2"/>
    <sheet name="Salmonid hypoxia data" sheetId="3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33" l="1"/>
  <c r="AC26" i="32"/>
  <c r="AB25" i="32"/>
  <c r="A7" i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<sst xmlns="http://schemas.openxmlformats.org/spreadsheetml/2006/main" count="147" uniqueCount="67">
  <si>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</si>
  <si>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</si>
  <si>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</si>
  <si>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</si>
  <si>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</si>
  <si>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</si>
  <si>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</si>
  <si>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</si>
  <si>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Vital Rate:</t>
  </si>
  <si>
    <t>Season:</t>
  </si>
  <si>
    <t>FINAL CURVE DERIVATION:</t>
  </si>
  <si>
    <t xml:space="preserve">Species: </t>
  </si>
  <si>
    <t>Comments</t>
  </si>
  <si>
    <t>Mean System Capacity (%)</t>
  </si>
  <si>
    <t>All stages; Adult; Larval</t>
  </si>
  <si>
    <t>Rosenfeld and Lee 2022</t>
  </si>
  <si>
    <t>DO (mg/L)</t>
  </si>
  <si>
    <t>North America</t>
  </si>
  <si>
    <t>Upto June 2020</t>
  </si>
  <si>
    <t xml:space="preserve"> Dissolved Oxygen (mg/L)</t>
  </si>
  <si>
    <t>Common Name</t>
  </si>
  <si>
    <t>Species</t>
  </si>
  <si>
    <t>Coho Salmon</t>
  </si>
  <si>
    <t>Oncorhynchus kisutch</t>
  </si>
  <si>
    <t>-</t>
  </si>
  <si>
    <t>Rainbow trout</t>
  </si>
  <si>
    <t>Oncorhynchus mykiss</t>
  </si>
  <si>
    <t>Sockeye Salmon</t>
  </si>
  <si>
    <t>Oncorhyncus nerka</t>
  </si>
  <si>
    <t>Reference</t>
  </si>
  <si>
    <t>Average fork length of fish (cm)</t>
  </si>
  <si>
    <t>Average weight of fish (g)</t>
  </si>
  <si>
    <r>
      <t>Tstdy (</t>
    </r>
    <r>
      <rPr>
        <b/>
        <sz val="12"/>
        <color rgb="FFFF0000"/>
        <rFont val="Calibri"/>
        <family val="2"/>
      </rPr>
      <t xml:space="preserve">°C; </t>
    </r>
    <r>
      <rPr>
        <b/>
        <sz val="12"/>
        <color rgb="FFFF0000"/>
        <rFont val="Calibri"/>
        <family val="2"/>
        <scheme val="minor"/>
      </rPr>
      <t>study temperature at maximum growth)</t>
    </r>
  </si>
  <si>
    <t>SGR breakpoint</t>
  </si>
  <si>
    <t>SGR asymtote</t>
  </si>
  <si>
    <t>SGR slope</t>
  </si>
  <si>
    <t>SGR intercept</t>
  </si>
  <si>
    <t>SGR scalar</t>
  </si>
  <si>
    <t>CONS breakpoint</t>
  </si>
  <si>
    <t>CONS asymtote</t>
  </si>
  <si>
    <t>CONS slope</t>
  </si>
  <si>
    <t>CONS intercept</t>
  </si>
  <si>
    <t>Herrmann et al. 1962</t>
  </si>
  <si>
    <t>Brett and Blackburn 1981</t>
  </si>
  <si>
    <r>
      <rPr>
        <b/>
        <sz val="11"/>
        <color rgb="FFFF0000"/>
        <rFont val="Calibri"/>
        <family val="2"/>
        <scheme val="minor"/>
      </rPr>
      <t>SGR breakpoint (or G</t>
    </r>
    <r>
      <rPr>
        <b/>
        <vertAlign val="subscript"/>
        <sz val="11"/>
        <color rgb="FFFF0000"/>
        <rFont val="Calibri"/>
        <family val="2"/>
        <scheme val="minor"/>
      </rPr>
      <t>CRIT</t>
    </r>
    <r>
      <rPr>
        <b/>
        <sz val="11"/>
        <color rgb="FFFF0000"/>
        <rFont val="Calibri"/>
        <family val="2"/>
        <scheme val="minor"/>
      </rPr>
      <t>)</t>
    </r>
    <r>
      <rPr>
        <sz val="11"/>
        <color theme="1"/>
        <rFont val="Calibri"/>
        <family val="2"/>
        <scheme val="minor"/>
      </rPr>
      <t xml:space="preserve"> - threshold where growth declines with decreased dissolved oxygen</t>
    </r>
  </si>
  <si>
    <t>Pedersen 1987</t>
  </si>
  <si>
    <t>Coho Salmon 1</t>
  </si>
  <si>
    <t>Coho Salmon 2</t>
  </si>
  <si>
    <t>Average for Salmonids</t>
  </si>
  <si>
    <t>Average for all species</t>
  </si>
  <si>
    <t>Rosenfeld and Lee 2022 (Supplementory info)</t>
  </si>
  <si>
    <t>Nooksack Dace</t>
  </si>
  <si>
    <t>Not specified</t>
  </si>
  <si>
    <t>System capacity is estimated based on specific growth rate.</t>
  </si>
  <si>
    <t>Fig. 1 a Segmented regression of specific growth rate (standardized to
a maximum of 1) as a function of dissolved oxygen, averaged across
30 species. The average breakpoint value (Gcrit) is 5.11 mg/l dissolved
oxygen (4.5–5.7 mg/l 95% confidence interval). Open circles represent
the mean standardized growth for individual oxygen treatments, grey
lines are 95% confidence intervals. b Segmented regressions of specific
growth rate on dissolved oxygen for 38 studies; green lines
repesent freshwater fish species, blue are marine taxa, and broken lines are salmonids</t>
  </si>
  <si>
    <t xml:space="preserve">Salmonid Hypoxia data from Rosenfeld  and Lee 2022 </t>
  </si>
  <si>
    <t>Rosenfeld, J., and Lee, R. 2022. Thresholds for Reduction in Fish Growth and Consumption ue to Hypoxia: Implications for Water Quality Guidelines to</t>
  </si>
  <si>
    <t xml:space="preserve">   Protect Aquatic Life. Envirnmental Manag. Springer US. doi:10.1007/s00267-022-01678-9.</t>
  </si>
  <si>
    <t xml:space="preserve">       Juvenile salmonid average:</t>
  </si>
  <si>
    <r>
      <t xml:space="preserve">Average X-intercept = </t>
    </r>
    <r>
      <rPr>
        <b/>
        <sz val="11"/>
        <color rgb="FFFF0000"/>
        <rFont val="Calibri"/>
        <family val="2"/>
        <scheme val="minor"/>
      </rPr>
      <t xml:space="preserve">3.12 </t>
    </r>
    <r>
      <rPr>
        <b/>
        <sz val="11"/>
        <color theme="1"/>
        <rFont val="Calibri"/>
        <family val="2"/>
        <scheme val="minor"/>
      </rPr>
      <t>mg/l</t>
    </r>
  </si>
  <si>
    <r>
      <t xml:space="preserve">                 Growth vs. DO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segmented regression equation:   if  0 &gt; </t>
    </r>
    <r>
      <rPr>
        <b/>
        <sz val="11"/>
        <color theme="1"/>
        <rFont val="Calibri"/>
        <family val="2"/>
        <scheme val="minor"/>
      </rPr>
      <t>DO</t>
    </r>
    <r>
      <rPr>
        <sz val="11"/>
        <color theme="1"/>
        <rFont val="Calibri"/>
        <family val="2"/>
        <scheme val="minor"/>
      </rPr>
      <t xml:space="preserve"> &lt; 3.12  then </t>
    </r>
    <r>
      <rPr>
        <b/>
        <sz val="11"/>
        <color theme="1"/>
        <rFont val="Calibri"/>
        <family val="2"/>
        <scheme val="minor"/>
      </rPr>
      <t>Habitat Capacity = 0</t>
    </r>
  </si>
  <si>
    <r>
      <t xml:space="preserve">          if  3.12 &gt; </t>
    </r>
    <r>
      <rPr>
        <b/>
        <sz val="11"/>
        <color theme="1"/>
        <rFont val="Calibri"/>
        <family val="2"/>
        <scheme val="minor"/>
      </rPr>
      <t>DO</t>
    </r>
    <r>
      <rPr>
        <sz val="11"/>
        <color theme="1"/>
        <rFont val="Calibri"/>
        <family val="2"/>
        <scheme val="minor"/>
      </rPr>
      <t xml:space="preserve"> &lt; 5.1  then </t>
    </r>
    <r>
      <rPr>
        <b/>
        <sz val="11"/>
        <color theme="1"/>
        <rFont val="Calibri"/>
        <family val="2"/>
        <scheme val="minor"/>
      </rPr>
      <t xml:space="preserve">Habitat Capacity = 0.51 </t>
    </r>
    <r>
      <rPr>
        <b/>
        <sz val="11"/>
        <color theme="1"/>
        <rFont val="Aptos Narrow"/>
        <family val="2"/>
      </rPr>
      <t xml:space="preserve">∙ (DO - 3.12 </t>
    </r>
    <r>
      <rPr>
        <b/>
        <sz val="11"/>
        <color theme="1"/>
        <rFont val="Calibri"/>
        <family val="2"/>
        <scheme val="minor"/>
      </rPr>
      <t>)</t>
    </r>
  </si>
  <si>
    <r>
      <t xml:space="preserve">          if  5.1 &gt; </t>
    </r>
    <r>
      <rPr>
        <b/>
        <sz val="11"/>
        <color theme="1"/>
        <rFont val="Calibri"/>
        <family val="2"/>
        <scheme val="minor"/>
      </rPr>
      <t>DO</t>
    </r>
    <r>
      <rPr>
        <sz val="11"/>
        <color theme="1"/>
        <rFont val="Calibri"/>
        <family val="2"/>
        <scheme val="minor"/>
      </rPr>
      <t xml:space="preserve"> then </t>
    </r>
    <r>
      <rPr>
        <b/>
        <sz val="11"/>
        <color theme="1"/>
        <rFont val="Calibri"/>
        <family val="2"/>
        <scheme val="minor"/>
      </rPr>
      <t>Habitat Capacity = 1</t>
    </r>
  </si>
  <si>
    <t>Figure 1. Segmented regression between specific growth rate 
and Dissolved Oxygen concentration (mg/L) scaled from 0 to 100% to derive stressor-response functions for different species groups using the data from  Rosenfeld  and Lee (2022). The red arrow indicate the threshold used for Nooksack Dace.</t>
  </si>
  <si>
    <t xml:space="preserve"> Rosenfeld  and Lee (2022)</t>
  </si>
  <si>
    <t xml:space="preserve">  </t>
  </si>
  <si>
    <t>The threshold for the final curve (5.1 mg/L; indicated by the red arrow in Figure 1) is based on the average threshold derived for 30 fish species in Rosenfeld  and Lee 2022 (their Fig 1a).  As ND are a riffle-dwelling species occupying a typically well-oxygenated habitat with high turbulence,  high sensitivity to low DO similar to salmonids can be assumed. However,.... (see supporting Word document text description for more detail).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</si>
</sst>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theme="1"/>
      <name val="Calibri"/>
      <family val="2"/>
      <scheme val="minor"/>
    </font>
    <font>
      <sz val="10"/>
      <color rgb="FF000000"/>
      <name val="Helvetica Neue"/>
      <family val="2"/>
    </font>
    <font>
      <i/>
      <sz val="10"/>
      <color rgb="FF000000"/>
      <name val="Helvetica Neue"/>
      <family val="2"/>
    </font>
    <font>
      <b/>
      <vertAlign val="subscript"/>
      <sz val="11"/>
      <color rgb="FFFF0000"/>
      <name val="Calibri"/>
      <family val="2"/>
      <scheme val="minor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1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  <border>
      <left/>
      <right style="thick">
        <color rgb="FF0F5B5B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3" fillId="2" borderId="1" xfId="0" applyFont="1" applyFill="1" applyBorder="1" applyAlignment="1">
      <alignment horizontal="left" indent="1"/>
    </xf>
    <xf numFmtId="0" fontId="5" fillId="3" borderId="2" xfId="0" applyFont="1" applyFill="1" applyBorder="1" applyAlignment="1">
      <alignment horizontal="left" indent="1"/>
    </xf>
    <xf numFmtId="0" fontId="3" fillId="2" borderId="5" xfId="0" applyFont="1" applyFill="1" applyBorder="1" applyAlignment="1">
      <alignment horizontal="left" indent="1"/>
    </xf>
    <xf numFmtId="0" fontId="5" fillId="3" borderId="6" xfId="0" applyFont="1" applyFill="1" applyBorder="1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0" fontId="6" fillId="0" borderId="0" xfId="0" applyFont="1"/>
    <xf numFmtId="2" fontId="0" fillId="0" borderId="0" xfId="0" applyNumberFormat="1"/>
    <xf numFmtId="0" fontId="1" fillId="0" borderId="0" xfId="0" applyFont="1" applyAlignment="1">
      <alignment wrapText="1"/>
    </xf>
    <xf numFmtId="0" fontId="5" fillId="3" borderId="2" xfId="0" applyFont="1" applyFill="1" applyBorder="1" applyAlignment="1">
      <alignment horizontal="left" wrapText="1" indent="1"/>
    </xf>
    <xf numFmtId="4" fontId="0" fillId="0" borderId="0" xfId="0" applyNumberFormat="1"/>
    <xf numFmtId="0" fontId="0" fillId="4" borderId="0" xfId="0" applyFill="1"/>
    <xf numFmtId="0" fontId="10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1" fillId="4" borderId="0" xfId="0" applyFont="1" applyFill="1"/>
    <xf numFmtId="0" fontId="12" fillId="4" borderId="0" xfId="0" applyFont="1" applyFill="1"/>
    <xf numFmtId="0" fontId="14" fillId="4" borderId="0" xfId="0" applyFont="1" applyFill="1"/>
    <xf numFmtId="0" fontId="15" fillId="4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2" borderId="3" xfId="0" applyFont="1" applyFill="1" applyBorder="1" applyAlignment="1">
      <alignment horizontal="left" vertical="top" indent="1"/>
    </xf>
    <xf numFmtId="0" fontId="16" fillId="5" borderId="4" xfId="0" applyFont="1" applyFill="1" applyBorder="1" applyAlignment="1">
      <alignment horizontal="left" vertical="top" wrapText="1" indent="1"/>
    </xf>
    <xf numFmtId="0" fontId="5" fillId="3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FinalSR!$A$2:$A$13</c:f>
              <c:numCache>
                <c:formatCode>General</c:formatCode>
                <c:ptCount val="12"/>
                <c:pt idx="0">
                  <c:v>0</c:v>
                </c:pt>
                <c:pt idx="1">
                  <c:v>0.8</c:v>
                </c:pt>
                <c:pt idx="2">
                  <c:v>5.0999999999999996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xVal>
          <c:yVal>
            <c:numRef>
              <c:f>FinalSR!$B$2:$B$13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EE-4B4B-BCDD-E57D5703F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256528"/>
        <c:axId val="1532257008"/>
      </c:scatterChart>
      <c:valAx>
        <c:axId val="1532256528"/>
        <c:scaling>
          <c:orientation val="minMax"/>
          <c:max val="1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Dissolved Oxygen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2257008"/>
        <c:crosses val="autoZero"/>
        <c:crossBetween val="midCat"/>
      </c:valAx>
      <c:valAx>
        <c:axId val="15322570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System Capacity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2256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Coho1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EmpiricalData1!$D$24:$D$26</c:f>
              <c:numCache>
                <c:formatCode>General</c:formatCode>
                <c:ptCount val="3"/>
                <c:pt idx="0">
                  <c:v>14</c:v>
                </c:pt>
                <c:pt idx="1">
                  <c:v>5.39</c:v>
                </c:pt>
                <c:pt idx="2">
                  <c:v>0</c:v>
                </c:pt>
              </c:numCache>
            </c:numRef>
          </c:xVal>
          <c:yVal>
            <c:numRef>
              <c:f>EmpiricalData1!$E$24:$E$26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-61.7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CD-4616-B39E-13C84A892728}"/>
            </c:ext>
          </c:extLst>
        </c:ser>
        <c:ser>
          <c:idx val="1"/>
          <c:order val="1"/>
          <c:tx>
            <c:v>Coho2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EmpiricalData1!$J$24:$J$26</c:f>
              <c:numCache>
                <c:formatCode>General</c:formatCode>
                <c:ptCount val="3"/>
                <c:pt idx="0">
                  <c:v>14</c:v>
                </c:pt>
                <c:pt idx="1">
                  <c:v>3.39</c:v>
                </c:pt>
                <c:pt idx="2">
                  <c:v>0</c:v>
                </c:pt>
              </c:numCache>
            </c:numRef>
          </c:xVal>
          <c:yVal>
            <c:numRef>
              <c:f>EmpiricalData1!$K$24:$K$26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-211.88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DA-4321-BD59-A41BE6378DBB}"/>
            </c:ext>
          </c:extLst>
        </c:ser>
        <c:ser>
          <c:idx val="2"/>
          <c:order val="2"/>
          <c:tx>
            <c:v>Rainbow Trout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EmpiricalData1!$P$24:$P$26</c:f>
              <c:numCache>
                <c:formatCode>General</c:formatCode>
                <c:ptCount val="3"/>
                <c:pt idx="0">
                  <c:v>14</c:v>
                </c:pt>
                <c:pt idx="1">
                  <c:v>6.6</c:v>
                </c:pt>
                <c:pt idx="2">
                  <c:v>0</c:v>
                </c:pt>
              </c:numCache>
            </c:numRef>
          </c:xVal>
          <c:yVal>
            <c:numRef>
              <c:f>EmpiricalData1!$Q$24:$Q$26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-137.6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DA-4321-BD59-A41BE6378DBB}"/>
            </c:ext>
          </c:extLst>
        </c:ser>
        <c:ser>
          <c:idx val="3"/>
          <c:order val="3"/>
          <c:tx>
            <c:v>Sockeye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EmpiricalData1!$V$24:$V$26</c:f>
              <c:numCache>
                <c:formatCode>General</c:formatCode>
                <c:ptCount val="3"/>
                <c:pt idx="0">
                  <c:v>14</c:v>
                </c:pt>
                <c:pt idx="1">
                  <c:v>3.57</c:v>
                </c:pt>
                <c:pt idx="2">
                  <c:v>0</c:v>
                </c:pt>
              </c:numCache>
            </c:numRef>
          </c:xVal>
          <c:yVal>
            <c:numRef>
              <c:f>EmpiricalData1!$W$24:$W$26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-242.72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DA-4321-BD59-A41BE6378DBB}"/>
            </c:ext>
          </c:extLst>
        </c:ser>
        <c:ser>
          <c:idx val="4"/>
          <c:order val="4"/>
          <c:tx>
            <c:v>Salmonid average</c:v>
          </c:tx>
          <c:spPr>
            <a:ln w="190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EmpiricalData1!$AB$24:$AB$26</c:f>
              <c:numCache>
                <c:formatCode>General</c:formatCode>
                <c:ptCount val="3"/>
                <c:pt idx="0">
                  <c:v>14</c:v>
                </c:pt>
                <c:pt idx="1">
                  <c:v>4.7374999999999998</c:v>
                </c:pt>
                <c:pt idx="2">
                  <c:v>0</c:v>
                </c:pt>
              </c:numCache>
            </c:numRef>
          </c:xVal>
          <c:yVal>
            <c:numRef>
              <c:f>EmpiricalData1!$AC$24:$AC$26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-163.47499999999999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DA-4321-BD59-A41BE6378DBB}"/>
            </c:ext>
          </c:extLst>
        </c:ser>
        <c:ser>
          <c:idx val="5"/>
          <c:order val="5"/>
          <c:tx>
            <c:v>Average for all spp</c:v>
          </c:tx>
          <c:spPr>
            <a:ln w="1905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EmpiricalData1!$AH$24:$AH$26</c:f>
              <c:numCache>
                <c:formatCode>General</c:formatCode>
                <c:ptCount val="3"/>
                <c:pt idx="0">
                  <c:v>14</c:v>
                </c:pt>
                <c:pt idx="1">
                  <c:v>5.0999999999999996</c:v>
                </c:pt>
                <c:pt idx="2">
                  <c:v>0</c:v>
                </c:pt>
              </c:numCache>
            </c:numRef>
          </c:xVal>
          <c:yVal>
            <c:numRef>
              <c:f>EmpiricalData1!$AI$24:$AI$26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-20.5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DA-4321-BD59-A41BE6378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256528"/>
        <c:axId val="1532257008"/>
      </c:scatterChart>
      <c:valAx>
        <c:axId val="1532256528"/>
        <c:scaling>
          <c:orientation val="minMax"/>
          <c:max val="1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DO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2257008"/>
        <c:crosses val="autoZero"/>
        <c:crossBetween val="midCat"/>
        <c:majorUnit val="1"/>
      </c:valAx>
      <c:valAx>
        <c:axId val="15322570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System Capacity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2256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0</xdr:rowOff>
    </xdr:from>
    <xdr:to>
      <xdr:col>14</xdr:col>
      <xdr:colOff>38100</xdr:colOff>
      <xdr:row>14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E1F6D8-4777-4E33-BE04-7EFA1D756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814363</xdr:colOff>
      <xdr:row>18</xdr:row>
      <xdr:rowOff>172083</xdr:rowOff>
    </xdr:from>
    <xdr:to>
      <xdr:col>1</xdr:col>
      <xdr:colOff>1961123</xdr:colOff>
      <xdr:row>45</xdr:row>
      <xdr:rowOff>55211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9B79D5B-4E49-AD2F-B51F-9E21011E7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63" y="5667275"/>
          <a:ext cx="3259356" cy="6232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494367</xdr:colOff>
      <xdr:row>1</xdr:row>
      <xdr:rowOff>128452</xdr:rowOff>
    </xdr:from>
    <xdr:to>
      <xdr:col>15</xdr:col>
      <xdr:colOff>361011</xdr:colOff>
      <xdr:row>12</xdr:row>
      <xdr:rowOff>2472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1C4FE78B-3AB9-CEA9-66A2-0A98B8B514AD}"/>
            </a:ext>
          </a:extLst>
        </xdr:cNvPr>
        <xdr:cNvGrpSpPr/>
      </xdr:nvGrpSpPr>
      <xdr:grpSpPr>
        <a:xfrm>
          <a:off x="10648017" y="328477"/>
          <a:ext cx="6400794" cy="3226820"/>
          <a:chOff x="10382211" y="241268"/>
          <a:chExt cx="5066322" cy="3073043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D67662C1-0492-A8C0-3EC2-8CA3E4AC0D97}"/>
              </a:ext>
            </a:extLst>
          </xdr:cNvPr>
          <xdr:cNvGraphicFramePr/>
        </xdr:nvGraphicFramePr>
        <xdr:xfrm>
          <a:off x="10382211" y="330654"/>
          <a:ext cx="5066322" cy="29836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2" name="Arrow: Down 1">
            <a:extLst>
              <a:ext uri="{FF2B5EF4-FFF2-40B4-BE49-F238E27FC236}">
                <a16:creationId xmlns:a16="http://schemas.microsoft.com/office/drawing/2014/main" id="{DEE104A0-C50B-178F-54A7-A32C8B2BFFB1}"/>
              </a:ext>
            </a:extLst>
          </xdr:cNvPr>
          <xdr:cNvSpPr/>
        </xdr:nvSpPr>
        <xdr:spPr>
          <a:xfrm>
            <a:off x="12018784" y="241268"/>
            <a:ext cx="120830" cy="188479"/>
          </a:xfrm>
          <a:prstGeom prst="downArrow">
            <a:avLst/>
          </a:prstGeom>
          <a:solidFill>
            <a:srgbClr val="C00000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tabSelected="1" workbookViewId="0">
      <selection activeCell="P14" sqref="P14"/>
    </sheetView>
  </sheetViews>
  <sheetFormatPr defaultRowHeight="15"/>
  <cols>
    <col min="1" max="1" width="19" customWidth="1"/>
    <col min="2" max="2" width="27.5703125" customWidth="1"/>
    <col min="3" max="3" width="14.140625" customWidth="1"/>
    <col min="6" max="6" width="7.5703125" customWidth="1"/>
  </cols>
  <sheetData>
    <row r="1" spans="1:6">
      <c r="A1" t="s">
        <v>16</v>
      </c>
      <c r="B1" t="s">
        <v>13</v>
      </c>
      <c r="C1" t="s">
        <v>0</v>
      </c>
      <c r="D1" t="s">
        <v>1</v>
      </c>
      <c r="E1" t="s">
        <v>2</v>
      </c>
      <c r="F1" s="1"/>
    </row>
    <row r="2" spans="1:6">
      <c r="A2">
        <v>0</v>
      </c>
      <c r="B2">
        <v>0</v>
      </c>
      <c r="C2">
        <v>0</v>
      </c>
      <c r="D2">
        <v>0</v>
      </c>
      <c r="E2">
        <v>100</v>
      </c>
    </row>
    <row r="3" spans="1:6">
      <c r="A3">
        <v>0.8</v>
      </c>
      <c r="B3">
        <v>0</v>
      </c>
      <c r="C3">
        <v>0</v>
      </c>
      <c r="D3">
        <v>0</v>
      </c>
      <c r="E3">
        <v>100</v>
      </c>
    </row>
    <row r="4" spans="1:6">
      <c r="A4">
        <v>5.0999999999999996</v>
      </c>
      <c r="B4">
        <v>100</v>
      </c>
      <c r="C4">
        <v>0</v>
      </c>
      <c r="D4">
        <v>0</v>
      </c>
      <c r="E4">
        <v>100</v>
      </c>
    </row>
    <row r="5" spans="1:6">
      <c r="A5">
        <v>6</v>
      </c>
      <c r="B5">
        <v>100</v>
      </c>
      <c r="C5">
        <v>0</v>
      </c>
      <c r="D5">
        <v>0</v>
      </c>
      <c r="E5">
        <v>100</v>
      </c>
    </row>
    <row r="6" spans="1:6">
      <c r="A6">
        <v>7</v>
      </c>
      <c r="B6">
        <v>100</v>
      </c>
      <c r="C6">
        <v>0</v>
      </c>
      <c r="D6">
        <v>0</v>
      </c>
      <c r="E6">
        <v>100</v>
      </c>
    </row>
    <row r="7" spans="1:6">
      <c r="A7">
        <f t="shared" ref="A7:A13" si="0">A6+1</f>
        <v>8</v>
      </c>
      <c r="B7">
        <v>100</v>
      </c>
      <c r="C7">
        <v>0</v>
      </c>
      <c r="D7">
        <v>0</v>
      </c>
      <c r="E7">
        <v>100</v>
      </c>
    </row>
    <row r="8" spans="1:6">
      <c r="A8">
        <f t="shared" si="0"/>
        <v>9</v>
      </c>
      <c r="B8">
        <v>100</v>
      </c>
      <c r="C8">
        <v>0</v>
      </c>
      <c r="D8">
        <v>0</v>
      </c>
      <c r="E8">
        <v>100</v>
      </c>
    </row>
    <row r="9" spans="1:6">
      <c r="A9">
        <f t="shared" si="0"/>
        <v>10</v>
      </c>
      <c r="B9">
        <v>100</v>
      </c>
      <c r="C9">
        <v>0</v>
      </c>
      <c r="D9">
        <v>0</v>
      </c>
      <c r="E9">
        <v>100</v>
      </c>
    </row>
    <row r="10" spans="1:6">
      <c r="A10">
        <f t="shared" si="0"/>
        <v>11</v>
      </c>
      <c r="B10">
        <v>100</v>
      </c>
      <c r="C10">
        <v>0</v>
      </c>
      <c r="D10">
        <v>0</v>
      </c>
      <c r="E10">
        <v>100</v>
      </c>
    </row>
    <row r="11" spans="1:6" s="11" customFormat="1">
      <c r="A11">
        <f t="shared" si="0"/>
        <v>12</v>
      </c>
      <c r="B11">
        <v>100</v>
      </c>
      <c r="C11">
        <v>0</v>
      </c>
      <c r="D11">
        <v>0</v>
      </c>
      <c r="E11">
        <v>100</v>
      </c>
    </row>
    <row r="12" spans="1:6">
      <c r="A12">
        <f t="shared" si="0"/>
        <v>13</v>
      </c>
      <c r="B12">
        <v>100</v>
      </c>
      <c r="C12">
        <v>0</v>
      </c>
      <c r="D12">
        <v>0</v>
      </c>
      <c r="E12">
        <v>100</v>
      </c>
    </row>
    <row r="13" spans="1:6">
      <c r="A13">
        <f t="shared" si="0"/>
        <v>14</v>
      </c>
      <c r="B13">
        <v>100</v>
      </c>
      <c r="C13">
        <v>0</v>
      </c>
      <c r="D13">
        <v>0</v>
      </c>
      <c r="E13">
        <v>100</v>
      </c>
    </row>
    <row r="14" spans="1:6">
      <c r="A14" s="10"/>
      <c r="B14" s="10"/>
    </row>
    <row r="15" spans="1:6">
      <c r="A15" s="10"/>
      <c r="B15" s="10"/>
    </row>
    <row r="16" spans="1:6">
      <c r="A16" s="10"/>
      <c r="B16" s="10"/>
    </row>
    <row r="17" spans="1:2">
      <c r="A17" s="10"/>
      <c r="B17" s="10"/>
    </row>
    <row r="18" spans="1:2">
      <c r="A18" s="10"/>
      <c r="B18" s="10"/>
    </row>
    <row r="19" spans="1:2">
      <c r="A19" s="10"/>
      <c r="B19" s="10"/>
    </row>
    <row r="20" spans="1:2">
      <c r="A20" s="10"/>
      <c r="B20" s="10"/>
    </row>
    <row r="25" spans="1:2">
      <c r="A25" s="10"/>
      <c r="B25" s="10"/>
    </row>
    <row r="26" spans="1:2">
      <c r="A26" s="10"/>
      <c r="B26" s="10"/>
    </row>
    <row r="27" spans="1:2">
      <c r="A27" s="10"/>
      <c r="B27" s="10"/>
    </row>
    <row r="28" spans="1:2">
      <c r="A28" s="10"/>
      <c r="B28" s="10"/>
    </row>
    <row r="29" spans="1:2">
      <c r="A29" s="10"/>
      <c r="B29" s="10"/>
    </row>
    <row r="30" spans="1:2">
      <c r="A30" s="10"/>
      <c r="B30" s="10"/>
    </row>
    <row r="31" spans="1:2">
      <c r="A31" s="10"/>
      <c r="B31" s="10"/>
    </row>
    <row r="32" spans="1:2">
      <c r="A32" s="10"/>
      <c r="B32" s="10"/>
    </row>
    <row r="33" spans="1:2">
      <c r="A33" s="10"/>
      <c r="B33" s="10"/>
    </row>
    <row r="34" spans="1:2">
      <c r="A34" s="10"/>
      <c r="B34" s="10"/>
    </row>
    <row r="35" spans="1:2">
      <c r="A35" s="10"/>
      <c r="B35" s="10"/>
    </row>
    <row r="36" spans="1:2">
      <c r="A36" s="10"/>
      <c r="B36" s="10"/>
    </row>
    <row r="37" spans="1:2">
      <c r="A37" s="10"/>
      <c r="B37" s="10"/>
    </row>
    <row r="38" spans="1:2">
      <c r="A38" s="10"/>
      <c r="B38" s="10"/>
    </row>
    <row r="40" spans="1:2">
      <c r="A40" s="10"/>
      <c r="B40" s="10"/>
    </row>
    <row r="42" spans="1:2">
      <c r="A42" s="10"/>
      <c r="B42" s="10"/>
    </row>
    <row r="44" spans="1:2">
      <c r="A44" s="10"/>
      <c r="B44" s="10"/>
    </row>
    <row r="46" spans="1:2">
      <c r="A46" s="10"/>
      <c r="B46" s="10"/>
    </row>
    <row r="48" spans="1:2">
      <c r="A48" s="10"/>
      <c r="B48" s="10"/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7AA4-1534-4435-A578-0F10F74EEA2F}">
  <dimension ref="A1:AL89"/>
  <sheetViews>
    <sheetView topLeftCell="B1" zoomScaleNormal="100" workbookViewId="0">
      <selection activeCell="E12" sqref="E12"/>
    </sheetView>
  </sheetViews>
  <sheetFormatPr defaultRowHeight="15"/>
  <cols>
    <col min="1" max="1" width="30.85546875" bestFit="1" customWidth="1"/>
    <col min="2" max="2" width="65.28515625" customWidth="1"/>
    <col min="3" max="3" width="10.140625" bestFit="1" customWidth="1"/>
    <col min="4" max="4" width="18.5703125" bestFit="1" customWidth="1"/>
    <col min="8" max="8" width="34" customWidth="1"/>
    <col min="17" max="17" width="16.85546875" bestFit="1" customWidth="1"/>
  </cols>
  <sheetData>
    <row r="1" spans="1:10" ht="15.75" thickTop="1">
      <c r="A1" s="4" t="s">
        <v>3</v>
      </c>
      <c r="B1" s="5" t="s">
        <v>64</v>
      </c>
      <c r="D1" s="6"/>
      <c r="E1" s="6"/>
    </row>
    <row r="2" spans="1:10">
      <c r="A2" s="2" t="s">
        <v>11</v>
      </c>
      <c r="B2" s="3" t="s">
        <v>51</v>
      </c>
      <c r="D2" s="12"/>
      <c r="E2" s="12"/>
    </row>
    <row r="3" spans="1:10">
      <c r="A3" s="2" t="s">
        <v>4</v>
      </c>
      <c r="B3" s="14" t="s">
        <v>17</v>
      </c>
      <c r="D3" s="15"/>
      <c r="E3" s="15"/>
    </row>
    <row r="4" spans="1:10">
      <c r="A4" s="2" t="s">
        <v>5</v>
      </c>
      <c r="B4" s="3" t="s">
        <v>18</v>
      </c>
      <c r="D4" s="15"/>
      <c r="E4" s="15"/>
    </row>
    <row r="5" spans="1:10">
      <c r="A5" s="2" t="s">
        <v>6</v>
      </c>
      <c r="B5" s="14" t="s">
        <v>19</v>
      </c>
      <c r="D5" s="15"/>
      <c r="E5" s="15"/>
    </row>
    <row r="6" spans="1:10">
      <c r="A6" s="2" t="s">
        <v>7</v>
      </c>
      <c r="B6" s="3" t="s">
        <v>14</v>
      </c>
      <c r="D6" s="15"/>
      <c r="E6" s="15"/>
    </row>
    <row r="7" spans="1:10">
      <c r="A7" s="2" t="s">
        <v>8</v>
      </c>
      <c r="B7" s="3"/>
      <c r="D7" s="15"/>
      <c r="E7" s="15"/>
    </row>
    <row r="8" spans="1:10">
      <c r="A8" s="2" t="s">
        <v>12</v>
      </c>
      <c r="B8" s="14" t="s">
        <v>53</v>
      </c>
      <c r="D8" s="15"/>
      <c r="E8" s="15"/>
    </row>
    <row r="9" spans="1:10">
      <c r="A9" s="2" t="s">
        <v>9</v>
      </c>
      <c r="B9" s="3" t="s">
        <v>52</v>
      </c>
      <c r="D9" s="15"/>
      <c r="E9" s="15"/>
    </row>
    <row r="10" spans="1:10" ht="113.65" customHeight="1" thickBot="1">
      <c r="A10" s="39" t="s">
        <v>10</v>
      </c>
      <c r="B10" s="40" t="s">
        <v>66</v>
      </c>
      <c r="D10" s="15"/>
      <c r="E10" s="15"/>
    </row>
    <row r="11" spans="1:10" ht="15.75" thickTop="1">
      <c r="B11" s="41" t="s">
        <v>65</v>
      </c>
      <c r="D11" s="15"/>
      <c r="E11" s="15"/>
    </row>
    <row r="12" spans="1:10">
      <c r="A12" s="6"/>
      <c r="B12" s="6"/>
      <c r="C12" s="8"/>
      <c r="D12" s="15"/>
      <c r="E12" s="15"/>
      <c r="I12" s="8"/>
    </row>
    <row r="13" spans="1:10">
      <c r="A13" s="6"/>
      <c r="B13" s="6"/>
      <c r="D13" s="15"/>
      <c r="E13" s="15"/>
    </row>
    <row r="14" spans="1:10" ht="135">
      <c r="C14" s="7"/>
      <c r="D14" s="15"/>
      <c r="E14" s="15"/>
      <c r="H14" s="36" t="s">
        <v>63</v>
      </c>
    </row>
    <row r="15" spans="1:10" ht="150">
      <c r="A15" s="37" t="s">
        <v>15</v>
      </c>
      <c r="B15" s="38" t="s">
        <v>54</v>
      </c>
      <c r="C15" s="8"/>
      <c r="D15" s="15"/>
      <c r="E15" s="15"/>
      <c r="I15" s="8"/>
      <c r="J15" s="9"/>
    </row>
    <row r="16" spans="1:10">
      <c r="A16" s="34" t="s">
        <v>56</v>
      </c>
      <c r="C16" s="8"/>
      <c r="D16" s="15"/>
      <c r="E16" s="15"/>
    </row>
    <row r="17" spans="1:38">
      <c r="A17" s="34" t="s">
        <v>57</v>
      </c>
      <c r="C17" s="8"/>
      <c r="D17" s="15"/>
      <c r="E17" s="15"/>
    </row>
    <row r="18" spans="1:38">
      <c r="C18" s="8"/>
      <c r="D18" s="15"/>
      <c r="E18" s="15"/>
    </row>
    <row r="19" spans="1:38">
      <c r="C19" s="8"/>
      <c r="D19" s="15"/>
      <c r="E19" s="15"/>
    </row>
    <row r="20" spans="1:38">
      <c r="C20" s="8"/>
      <c r="D20" s="15"/>
      <c r="E20" s="15"/>
    </row>
    <row r="21" spans="1:38">
      <c r="C21" s="8"/>
      <c r="D21" s="33" t="s">
        <v>50</v>
      </c>
      <c r="E21" s="15"/>
    </row>
    <row r="22" spans="1:38" ht="15.75">
      <c r="C22" s="8"/>
      <c r="D22" s="15" t="s">
        <v>46</v>
      </c>
      <c r="E22" s="15"/>
      <c r="J22" s="15" t="s">
        <v>47</v>
      </c>
      <c r="P22" s="27" t="s">
        <v>25</v>
      </c>
      <c r="V22" s="16" t="s">
        <v>27</v>
      </c>
      <c r="AB22" t="s">
        <v>48</v>
      </c>
      <c r="AH22" t="s">
        <v>49</v>
      </c>
    </row>
    <row r="23" spans="1:38">
      <c r="C23" s="8"/>
      <c r="D23" t="s">
        <v>16</v>
      </c>
      <c r="E23" t="s">
        <v>13</v>
      </c>
      <c r="F23" t="s">
        <v>0</v>
      </c>
      <c r="G23" t="s">
        <v>1</v>
      </c>
      <c r="H23" t="s">
        <v>2</v>
      </c>
      <c r="I23" s="8"/>
      <c r="J23" t="s">
        <v>16</v>
      </c>
      <c r="K23" t="s">
        <v>13</v>
      </c>
      <c r="L23" t="s">
        <v>0</v>
      </c>
      <c r="M23" t="s">
        <v>1</v>
      </c>
      <c r="N23" t="s">
        <v>2</v>
      </c>
      <c r="P23" t="s">
        <v>16</v>
      </c>
      <c r="Q23" t="s">
        <v>13</v>
      </c>
      <c r="R23" t="s">
        <v>0</v>
      </c>
      <c r="S23" t="s">
        <v>1</v>
      </c>
      <c r="T23" t="s">
        <v>2</v>
      </c>
      <c r="V23" t="s">
        <v>16</v>
      </c>
      <c r="W23" t="s">
        <v>13</v>
      </c>
      <c r="X23" t="s">
        <v>0</v>
      </c>
      <c r="Y23" t="s">
        <v>1</v>
      </c>
      <c r="Z23" t="s">
        <v>2</v>
      </c>
      <c r="AB23" t="s">
        <v>16</v>
      </c>
      <c r="AC23" t="s">
        <v>13</v>
      </c>
      <c r="AD23" t="s">
        <v>0</v>
      </c>
      <c r="AE23" t="s">
        <v>1</v>
      </c>
      <c r="AF23" t="s">
        <v>2</v>
      </c>
      <c r="AH23" t="s">
        <v>16</v>
      </c>
      <c r="AI23" t="s">
        <v>13</v>
      </c>
      <c r="AJ23" t="s">
        <v>0</v>
      </c>
      <c r="AK23" t="s">
        <v>1</v>
      </c>
      <c r="AL23" t="s">
        <v>2</v>
      </c>
    </row>
    <row r="24" spans="1:38">
      <c r="C24" s="8"/>
      <c r="D24">
        <v>14</v>
      </c>
      <c r="E24">
        <v>100</v>
      </c>
      <c r="F24">
        <v>0</v>
      </c>
      <c r="G24">
        <v>0</v>
      </c>
      <c r="H24">
        <v>100</v>
      </c>
      <c r="I24" s="8"/>
      <c r="J24">
        <v>14</v>
      </c>
      <c r="K24">
        <v>100</v>
      </c>
      <c r="L24">
        <v>0</v>
      </c>
      <c r="M24">
        <v>0</v>
      </c>
      <c r="N24">
        <v>100</v>
      </c>
      <c r="P24">
        <v>14</v>
      </c>
      <c r="Q24">
        <v>100</v>
      </c>
      <c r="R24">
        <v>0</v>
      </c>
      <c r="S24">
        <v>0</v>
      </c>
      <c r="T24">
        <v>100</v>
      </c>
      <c r="V24">
        <v>14</v>
      </c>
      <c r="W24">
        <v>100</v>
      </c>
      <c r="X24">
        <v>0</v>
      </c>
      <c r="Y24">
        <v>0</v>
      </c>
      <c r="Z24">
        <v>100</v>
      </c>
      <c r="AB24">
        <v>14</v>
      </c>
      <c r="AC24">
        <v>100</v>
      </c>
      <c r="AD24">
        <v>0</v>
      </c>
      <c r="AE24">
        <v>100</v>
      </c>
      <c r="AF24">
        <v>100</v>
      </c>
      <c r="AH24">
        <v>14</v>
      </c>
      <c r="AI24">
        <v>100</v>
      </c>
      <c r="AJ24">
        <v>0</v>
      </c>
      <c r="AK24">
        <v>100</v>
      </c>
      <c r="AL24">
        <v>100</v>
      </c>
    </row>
    <row r="25" spans="1:38">
      <c r="C25" s="8"/>
      <c r="D25">
        <v>5.39</v>
      </c>
      <c r="E25">
        <v>100</v>
      </c>
      <c r="F25">
        <v>0</v>
      </c>
      <c r="G25">
        <v>0</v>
      </c>
      <c r="H25">
        <v>100</v>
      </c>
      <c r="I25" s="8"/>
      <c r="J25">
        <v>3.39</v>
      </c>
      <c r="K25">
        <v>100</v>
      </c>
      <c r="L25">
        <v>0</v>
      </c>
      <c r="M25">
        <v>0</v>
      </c>
      <c r="N25">
        <v>100</v>
      </c>
      <c r="P25">
        <v>6.6</v>
      </c>
      <c r="Q25">
        <v>100</v>
      </c>
      <c r="R25">
        <v>0</v>
      </c>
      <c r="S25">
        <v>0</v>
      </c>
      <c r="T25">
        <v>100</v>
      </c>
      <c r="V25">
        <v>3.57</v>
      </c>
      <c r="W25">
        <v>100</v>
      </c>
      <c r="X25">
        <v>0</v>
      </c>
      <c r="Y25">
        <v>0</v>
      </c>
      <c r="Z25">
        <v>100</v>
      </c>
      <c r="AB25">
        <f>AVERAGE(D25,J25,P25,V25)</f>
        <v>4.7374999999999998</v>
      </c>
      <c r="AC25">
        <v>100</v>
      </c>
      <c r="AD25">
        <v>0</v>
      </c>
      <c r="AE25">
        <v>100</v>
      </c>
      <c r="AF25">
        <v>100</v>
      </c>
      <c r="AH25">
        <v>5.0999999999999996</v>
      </c>
      <c r="AI25">
        <v>100</v>
      </c>
      <c r="AJ25">
        <v>0</v>
      </c>
      <c r="AK25">
        <v>100</v>
      </c>
      <c r="AL25">
        <v>100</v>
      </c>
    </row>
    <row r="26" spans="1:38">
      <c r="C26" s="8"/>
      <c r="D26">
        <v>0</v>
      </c>
      <c r="E26" s="16">
        <v>-61.7</v>
      </c>
      <c r="F26">
        <v>0</v>
      </c>
      <c r="G26">
        <v>0</v>
      </c>
      <c r="H26">
        <v>100</v>
      </c>
      <c r="I26" s="8"/>
      <c r="J26">
        <v>0</v>
      </c>
      <c r="K26">
        <v>-211.88</v>
      </c>
      <c r="L26">
        <v>0</v>
      </c>
      <c r="M26">
        <v>0</v>
      </c>
      <c r="N26">
        <v>100</v>
      </c>
      <c r="P26">
        <v>0</v>
      </c>
      <c r="Q26">
        <v>-137.6</v>
      </c>
      <c r="R26">
        <v>0</v>
      </c>
      <c r="S26">
        <v>0</v>
      </c>
      <c r="T26">
        <v>100</v>
      </c>
      <c r="V26">
        <v>0</v>
      </c>
      <c r="W26">
        <v>-242.72</v>
      </c>
      <c r="X26">
        <v>0</v>
      </c>
      <c r="Y26">
        <v>0</v>
      </c>
      <c r="Z26">
        <v>100</v>
      </c>
      <c r="AB26">
        <v>0</v>
      </c>
      <c r="AC26">
        <f>AVERAGE(E26,K26,Q26,W26)</f>
        <v>-163.47499999999999</v>
      </c>
      <c r="AD26">
        <v>0</v>
      </c>
      <c r="AE26">
        <v>100</v>
      </c>
      <c r="AF26">
        <v>100</v>
      </c>
      <c r="AH26">
        <v>0</v>
      </c>
      <c r="AI26">
        <v>-20.5</v>
      </c>
      <c r="AJ26">
        <v>0</v>
      </c>
      <c r="AK26">
        <v>100</v>
      </c>
      <c r="AL26">
        <v>100</v>
      </c>
    </row>
    <row r="27" spans="1:38">
      <c r="C27" s="8"/>
      <c r="I27" s="8"/>
    </row>
    <row r="28" spans="1:38">
      <c r="C28" s="8"/>
      <c r="I28" s="8"/>
    </row>
    <row r="29" spans="1:38">
      <c r="C29" s="8"/>
      <c r="I29" s="8"/>
    </row>
    <row r="30" spans="1:38">
      <c r="C30" s="8"/>
      <c r="I30" s="8"/>
    </row>
    <row r="31" spans="1:38">
      <c r="C31" s="8"/>
      <c r="I31" s="8"/>
    </row>
    <row r="33" spans="1:30">
      <c r="C33" s="8"/>
      <c r="I33" s="8"/>
    </row>
    <row r="34" spans="1:30">
      <c r="C34" s="8"/>
      <c r="I34" s="8"/>
    </row>
    <row r="35" spans="1:30">
      <c r="C35" s="8"/>
      <c r="I35" s="8"/>
      <c r="J35" s="9"/>
    </row>
    <row r="37" spans="1:30">
      <c r="C37" s="8"/>
    </row>
    <row r="38" spans="1:30" ht="126">
      <c r="C38" s="8"/>
      <c r="D38" s="20" t="s">
        <v>20</v>
      </c>
      <c r="E38" s="20" t="s">
        <v>21</v>
      </c>
      <c r="F38" s="21" t="s">
        <v>29</v>
      </c>
      <c r="G38" s="22" t="s">
        <v>30</v>
      </c>
      <c r="H38" s="22" t="s">
        <v>31</v>
      </c>
      <c r="I38" s="22" t="s">
        <v>32</v>
      </c>
      <c r="J38" s="23" t="s">
        <v>33</v>
      </c>
      <c r="K38" s="23" t="s">
        <v>34</v>
      </c>
      <c r="L38" s="23" t="s">
        <v>35</v>
      </c>
      <c r="M38" s="23" t="s">
        <v>36</v>
      </c>
      <c r="N38" s="23" t="s">
        <v>37</v>
      </c>
      <c r="O38" s="23" t="s">
        <v>38</v>
      </c>
      <c r="P38" s="23" t="s">
        <v>39</v>
      </c>
      <c r="Q38" s="23" t="s">
        <v>40</v>
      </c>
      <c r="R38" s="23" t="s">
        <v>41</v>
      </c>
    </row>
    <row r="39" spans="1:30" ht="15.75">
      <c r="C39" s="8"/>
      <c r="D39" s="25" t="s">
        <v>22</v>
      </c>
      <c r="E39" s="26" t="s">
        <v>23</v>
      </c>
      <c r="F39" s="16" t="s">
        <v>42</v>
      </c>
      <c r="G39" s="18" t="s">
        <v>24</v>
      </c>
      <c r="H39" s="18">
        <v>2.95</v>
      </c>
      <c r="I39" s="18">
        <v>20</v>
      </c>
      <c r="J39" s="16">
        <v>5.39</v>
      </c>
      <c r="K39" s="16">
        <v>1</v>
      </c>
      <c r="L39" s="16">
        <v>0.3</v>
      </c>
      <c r="M39" s="16">
        <v>-0.61699999999999999</v>
      </c>
      <c r="N39" s="16">
        <v>2.94</v>
      </c>
      <c r="O39" s="19">
        <v>5.26</v>
      </c>
      <c r="P39" s="19">
        <v>1</v>
      </c>
      <c r="Q39" s="19">
        <v>0.25</v>
      </c>
      <c r="R39" s="19">
        <v>-0.47499999999999998</v>
      </c>
      <c r="S39" s="16"/>
      <c r="T39" s="16"/>
      <c r="U39" s="16"/>
      <c r="V39" s="29"/>
      <c r="W39" s="30"/>
      <c r="X39" s="30"/>
      <c r="Y39" s="30"/>
      <c r="Z39" s="30"/>
      <c r="AA39" s="30"/>
      <c r="AB39" s="31"/>
      <c r="AC39" s="31"/>
      <c r="AD39" s="31"/>
    </row>
    <row r="40" spans="1:30" ht="18">
      <c r="C40" s="8"/>
      <c r="D40" s="16" t="s">
        <v>22</v>
      </c>
      <c r="E40" s="17" t="s">
        <v>23</v>
      </c>
      <c r="F40" s="16" t="s">
        <v>43</v>
      </c>
      <c r="G40" s="18" t="s">
        <v>24</v>
      </c>
      <c r="H40" s="18">
        <v>6.1</v>
      </c>
      <c r="I40" s="18">
        <v>15</v>
      </c>
      <c r="J40" s="16">
        <v>3.39</v>
      </c>
      <c r="K40" s="16">
        <v>1</v>
      </c>
      <c r="L40" s="16">
        <v>0.92</v>
      </c>
      <c r="M40" s="16">
        <v>-2.1187999999999998</v>
      </c>
      <c r="N40" s="16">
        <v>1.3720000000000001</v>
      </c>
      <c r="O40" s="16"/>
      <c r="P40" s="16"/>
      <c r="Q40" s="16"/>
      <c r="R40" s="16"/>
      <c r="S40" s="16"/>
      <c r="T40" s="16" t="s">
        <v>44</v>
      </c>
      <c r="U40" s="16"/>
      <c r="W40" s="10"/>
      <c r="X40" s="10"/>
      <c r="Y40" s="10"/>
      <c r="Z40" s="10"/>
      <c r="AA40" s="10"/>
      <c r="AB40" s="32"/>
    </row>
    <row r="41" spans="1:30" ht="15.75">
      <c r="C41" s="8"/>
      <c r="D41" s="27" t="s">
        <v>25</v>
      </c>
      <c r="E41" s="28" t="s">
        <v>26</v>
      </c>
      <c r="F41" s="27" t="s">
        <v>45</v>
      </c>
      <c r="G41" s="18" t="s">
        <v>24</v>
      </c>
      <c r="H41" s="18">
        <v>100</v>
      </c>
      <c r="I41" s="18">
        <v>15</v>
      </c>
      <c r="J41" s="16">
        <v>6.6</v>
      </c>
      <c r="K41" s="16">
        <v>1</v>
      </c>
      <c r="L41" s="16">
        <v>0.36</v>
      </c>
      <c r="M41" s="16">
        <v>-1.3759999999999999</v>
      </c>
      <c r="N41" s="16">
        <v>3.9870000000000001</v>
      </c>
      <c r="O41" s="19">
        <v>5.46</v>
      </c>
      <c r="P41" s="19">
        <v>1</v>
      </c>
      <c r="Q41" s="19">
        <v>0.51</v>
      </c>
      <c r="R41" s="19">
        <v>-1.7849999999999999</v>
      </c>
      <c r="S41" s="16"/>
      <c r="T41" s="16"/>
      <c r="U41" s="16"/>
      <c r="W41" s="10"/>
      <c r="X41" s="10"/>
      <c r="Y41" s="10"/>
      <c r="Z41" s="10"/>
      <c r="AA41" s="10"/>
      <c r="AB41" s="32"/>
    </row>
    <row r="42" spans="1:30">
      <c r="C42" s="8"/>
      <c r="D42" s="16" t="s">
        <v>27</v>
      </c>
      <c r="E42" s="17" t="s">
        <v>28</v>
      </c>
      <c r="F42" s="16" t="s">
        <v>43</v>
      </c>
      <c r="G42" s="18" t="s">
        <v>24</v>
      </c>
      <c r="H42" s="18">
        <v>14.9</v>
      </c>
      <c r="I42" s="18">
        <v>15</v>
      </c>
      <c r="J42" s="16">
        <v>3.57</v>
      </c>
      <c r="K42" s="16">
        <v>1</v>
      </c>
      <c r="L42" s="16">
        <v>0.96</v>
      </c>
      <c r="M42" s="16">
        <v>-2.4272</v>
      </c>
      <c r="N42" s="16">
        <v>0.92100000000000004</v>
      </c>
      <c r="O42" s="19" t="s">
        <v>24</v>
      </c>
      <c r="P42" s="19" t="s">
        <v>24</v>
      </c>
      <c r="Q42" s="19" t="s">
        <v>24</v>
      </c>
      <c r="R42" s="19" t="s">
        <v>24</v>
      </c>
      <c r="S42" s="16"/>
      <c r="T42" s="16"/>
      <c r="U42" s="16"/>
      <c r="W42" s="10"/>
      <c r="X42" s="10"/>
      <c r="Y42" s="10"/>
      <c r="Z42" s="10"/>
      <c r="AA42" s="10"/>
      <c r="AB42" s="32"/>
    </row>
    <row r="43" spans="1:30">
      <c r="C43" s="8"/>
      <c r="D43" s="12"/>
      <c r="E43" s="12"/>
    </row>
    <row r="44" spans="1:30">
      <c r="A44" s="11"/>
      <c r="C44" s="8"/>
      <c r="D44" s="12"/>
      <c r="E44" s="12"/>
    </row>
    <row r="45" spans="1:30">
      <c r="C45" s="8"/>
      <c r="D45" s="12"/>
      <c r="E45" s="12"/>
      <c r="I45" s="8"/>
    </row>
    <row r="46" spans="1:30">
      <c r="C46" s="8"/>
      <c r="D46" s="12"/>
      <c r="E46" s="12"/>
      <c r="I46" s="8"/>
    </row>
    <row r="47" spans="1:30">
      <c r="C47" s="8"/>
      <c r="D47" s="12"/>
      <c r="E47" s="12"/>
      <c r="I47" s="8"/>
    </row>
    <row r="48" spans="1:30">
      <c r="C48" s="8"/>
      <c r="D48" s="12"/>
      <c r="E48" s="12"/>
      <c r="I48" s="8"/>
    </row>
    <row r="49" spans="1:9">
      <c r="C49" s="8"/>
      <c r="D49" s="12"/>
      <c r="E49" s="12"/>
      <c r="I49" s="8"/>
    </row>
    <row r="50" spans="1:9">
      <c r="C50" s="8"/>
      <c r="D50" s="12"/>
      <c r="E50" s="12"/>
      <c r="I50" s="8"/>
    </row>
    <row r="51" spans="1:9">
      <c r="C51" s="8"/>
      <c r="D51" s="12"/>
      <c r="E51" s="12"/>
      <c r="I51" s="8"/>
    </row>
    <row r="52" spans="1:9">
      <c r="C52" s="8"/>
      <c r="D52" s="12"/>
      <c r="E52" s="12"/>
      <c r="I52" s="8"/>
    </row>
    <row r="53" spans="1:9">
      <c r="C53" s="8"/>
      <c r="D53" s="12"/>
      <c r="E53" s="12"/>
      <c r="I53" s="8"/>
    </row>
    <row r="54" spans="1:9">
      <c r="C54" s="8"/>
      <c r="I54" s="8"/>
    </row>
    <row r="55" spans="1:9">
      <c r="C55" s="8"/>
      <c r="D55" s="8"/>
      <c r="I55" s="8"/>
    </row>
    <row r="56" spans="1:9">
      <c r="C56" s="8"/>
      <c r="D56" s="8"/>
      <c r="I56" s="8"/>
    </row>
    <row r="58" spans="1:9">
      <c r="A58" s="6"/>
      <c r="B58" s="13"/>
      <c r="C58" s="8"/>
      <c r="D58" s="7"/>
      <c r="I58" s="8"/>
    </row>
    <row r="59" spans="1:9">
      <c r="C59" s="8"/>
      <c r="I59" s="8"/>
    </row>
    <row r="60" spans="1:9">
      <c r="C60" s="8"/>
      <c r="I60" s="8"/>
    </row>
    <row r="61" spans="1:9">
      <c r="C61" s="8"/>
      <c r="I61" s="8"/>
    </row>
    <row r="62" spans="1:9">
      <c r="C62" s="8"/>
      <c r="I62" s="8"/>
    </row>
    <row r="63" spans="1:9">
      <c r="C63" s="8"/>
      <c r="I63" s="8"/>
    </row>
    <row r="64" spans="1:9">
      <c r="C64" s="8"/>
      <c r="I64" s="8"/>
    </row>
    <row r="65" spans="1:9">
      <c r="C65" s="8"/>
      <c r="I65" s="8"/>
    </row>
    <row r="66" spans="1:9">
      <c r="C66" s="8"/>
      <c r="I66" s="8"/>
    </row>
    <row r="67" spans="1:9">
      <c r="C67" s="8"/>
      <c r="I67" s="8"/>
    </row>
    <row r="68" spans="1:9">
      <c r="C68" s="8"/>
      <c r="I68" s="8"/>
    </row>
    <row r="69" spans="1:9">
      <c r="C69" s="8"/>
      <c r="I69" s="8"/>
    </row>
    <row r="70" spans="1:9">
      <c r="C70" s="8"/>
      <c r="I70" s="8"/>
    </row>
    <row r="71" spans="1:9">
      <c r="A71" s="6"/>
      <c r="B71" s="13"/>
      <c r="C71" s="8"/>
      <c r="I71" s="8"/>
    </row>
    <row r="72" spans="1:9">
      <c r="C72" s="8"/>
      <c r="I72" s="8"/>
    </row>
    <row r="73" spans="1:9">
      <c r="C73" s="8"/>
    </row>
    <row r="74" spans="1:9">
      <c r="C74" s="8"/>
    </row>
    <row r="75" spans="1:9">
      <c r="C75" s="8"/>
    </row>
    <row r="76" spans="1:9">
      <c r="C76" s="8"/>
      <c r="D76" s="8"/>
    </row>
    <row r="77" spans="1:9">
      <c r="C77" s="8"/>
      <c r="D77" s="8"/>
    </row>
    <row r="78" spans="1:9">
      <c r="C78" s="8"/>
      <c r="D78" s="8"/>
    </row>
    <row r="79" spans="1:9">
      <c r="C79" s="8"/>
    </row>
    <row r="80" spans="1:9">
      <c r="C80" s="8"/>
    </row>
    <row r="81" spans="3:3">
      <c r="C81" s="8"/>
    </row>
    <row r="82" spans="3:3">
      <c r="C82" s="8"/>
    </row>
    <row r="83" spans="3:3">
      <c r="C83" s="8"/>
    </row>
    <row r="84" spans="3:3">
      <c r="C84" s="8"/>
    </row>
    <row r="85" spans="3:3">
      <c r="C85" s="8"/>
    </row>
    <row r="86" spans="3:3">
      <c r="C86" s="8"/>
    </row>
    <row r="87" spans="3:3">
      <c r="C87" s="8"/>
    </row>
    <row r="88" spans="3:3">
      <c r="C88" s="8"/>
    </row>
    <row r="89" spans="3:3">
      <c r="C89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07D23-ADE6-48AF-886E-DFE9ACC608A1}">
  <dimension ref="A1:S14"/>
  <sheetViews>
    <sheetView workbookViewId="0">
      <selection activeCell="D15" sqref="D15"/>
    </sheetView>
  </sheetViews>
  <sheetFormatPr defaultRowHeight="15"/>
  <sheetData>
    <row r="1" spans="1:19" s="24" customFormat="1" ht="33" customHeight="1">
      <c r="A1" s="20" t="s">
        <v>20</v>
      </c>
      <c r="B1" s="20" t="s">
        <v>21</v>
      </c>
      <c r="C1" s="21" t="s">
        <v>29</v>
      </c>
      <c r="D1" s="22" t="s">
        <v>30</v>
      </c>
      <c r="E1" s="22" t="s">
        <v>31</v>
      </c>
      <c r="F1" s="22" t="s">
        <v>32</v>
      </c>
      <c r="G1" s="23" t="s">
        <v>33</v>
      </c>
      <c r="H1" s="23" t="s">
        <v>34</v>
      </c>
      <c r="I1" s="23" t="s">
        <v>35</v>
      </c>
      <c r="J1" s="23" t="s">
        <v>36</v>
      </c>
      <c r="K1" s="23" t="s">
        <v>37</v>
      </c>
      <c r="L1" s="23" t="s">
        <v>38</v>
      </c>
      <c r="M1" s="23" t="s">
        <v>39</v>
      </c>
      <c r="N1" s="23" t="s">
        <v>40</v>
      </c>
      <c r="O1" s="23" t="s">
        <v>41</v>
      </c>
      <c r="P1"/>
      <c r="Q1"/>
      <c r="R1"/>
      <c r="S1"/>
    </row>
    <row r="2" spans="1:19" s="16" customFormat="1">
      <c r="A2" s="25" t="s">
        <v>22</v>
      </c>
      <c r="B2" s="26" t="s">
        <v>23</v>
      </c>
      <c r="C2" s="16" t="s">
        <v>42</v>
      </c>
      <c r="D2" s="18" t="s">
        <v>24</v>
      </c>
      <c r="E2" s="18">
        <v>2.95</v>
      </c>
      <c r="F2" s="18">
        <v>20</v>
      </c>
      <c r="G2" s="16">
        <v>5.39</v>
      </c>
      <c r="H2" s="16">
        <v>1</v>
      </c>
      <c r="I2" s="16">
        <v>0.3</v>
      </c>
      <c r="J2" s="16">
        <v>-0.61699999999999999</v>
      </c>
      <c r="K2" s="16">
        <v>2.94</v>
      </c>
      <c r="L2" s="19">
        <v>5.26</v>
      </c>
      <c r="M2" s="19">
        <v>1</v>
      </c>
      <c r="N2" s="19">
        <v>0.25</v>
      </c>
      <c r="O2" s="19">
        <v>-0.47499999999999998</v>
      </c>
    </row>
    <row r="3" spans="1:19" s="16" customFormat="1" ht="18">
      <c r="A3" s="16" t="s">
        <v>22</v>
      </c>
      <c r="B3" s="17" t="s">
        <v>23</v>
      </c>
      <c r="C3" s="16" t="s">
        <v>43</v>
      </c>
      <c r="D3" s="18" t="s">
        <v>24</v>
      </c>
      <c r="E3" s="18">
        <v>6.1</v>
      </c>
      <c r="F3" s="18">
        <v>15</v>
      </c>
      <c r="G3" s="16">
        <v>3.39</v>
      </c>
      <c r="H3" s="16">
        <v>1</v>
      </c>
      <c r="I3" s="16">
        <v>0.92</v>
      </c>
      <c r="J3" s="16">
        <v>-2.1187999999999998</v>
      </c>
      <c r="K3" s="16">
        <v>1.3720000000000001</v>
      </c>
      <c r="Q3" s="16" t="s">
        <v>44</v>
      </c>
    </row>
    <row r="4" spans="1:19" s="16" customFormat="1" ht="15.75">
      <c r="A4" s="27" t="s">
        <v>25</v>
      </c>
      <c r="B4" s="28" t="s">
        <v>26</v>
      </c>
      <c r="C4" s="27" t="s">
        <v>45</v>
      </c>
      <c r="D4" s="18" t="s">
        <v>24</v>
      </c>
      <c r="E4" s="18">
        <v>100</v>
      </c>
      <c r="F4" s="18">
        <v>15</v>
      </c>
      <c r="G4" s="16">
        <v>6.6</v>
      </c>
      <c r="H4" s="16">
        <v>1</v>
      </c>
      <c r="I4" s="16">
        <v>0.36</v>
      </c>
      <c r="J4" s="16">
        <v>-1.3759999999999999</v>
      </c>
      <c r="K4" s="16">
        <v>3.9870000000000001</v>
      </c>
      <c r="L4" s="19">
        <v>5.46</v>
      </c>
      <c r="M4" s="19">
        <v>1</v>
      </c>
      <c r="N4" s="19">
        <v>0.51</v>
      </c>
      <c r="O4" s="19">
        <v>-1.7849999999999999</v>
      </c>
    </row>
    <row r="5" spans="1:19" s="16" customFormat="1">
      <c r="A5" s="16" t="s">
        <v>27</v>
      </c>
      <c r="B5" s="17" t="s">
        <v>28</v>
      </c>
      <c r="C5" s="16" t="s">
        <v>43</v>
      </c>
      <c r="D5" s="18" t="s">
        <v>24</v>
      </c>
      <c r="E5" s="18">
        <v>14.9</v>
      </c>
      <c r="F5" s="18">
        <v>15</v>
      </c>
      <c r="G5" s="16">
        <v>3.57</v>
      </c>
      <c r="H5" s="16">
        <v>1</v>
      </c>
      <c r="I5" s="16">
        <v>0.96</v>
      </c>
      <c r="J5" s="16">
        <v>-2.4272</v>
      </c>
      <c r="K5" s="16">
        <v>0.92100000000000004</v>
      </c>
      <c r="L5" s="19" t="s">
        <v>24</v>
      </c>
      <c r="M5" s="19" t="s">
        <v>24</v>
      </c>
      <c r="N5" s="19" t="s">
        <v>24</v>
      </c>
      <c r="O5" s="19" t="s">
        <v>24</v>
      </c>
    </row>
    <row r="6" spans="1:19">
      <c r="G6" s="29" t="s">
        <v>58</v>
      </c>
      <c r="I6" s="35"/>
      <c r="J6" s="35">
        <f>AVERAGE(J2:J5)</f>
        <v>-1.6347499999999999</v>
      </c>
    </row>
    <row r="7" spans="1:19">
      <c r="C7" s="6"/>
      <c r="D7" s="6"/>
      <c r="E7" s="6"/>
      <c r="F7" s="6"/>
      <c r="G7" s="6"/>
      <c r="H7" s="6" t="s">
        <v>59</v>
      </c>
    </row>
    <row r="9" spans="1:19">
      <c r="C9" t="s">
        <v>60</v>
      </c>
    </row>
    <row r="10" spans="1:19">
      <c r="H10" t="s">
        <v>61</v>
      </c>
    </row>
    <row r="11" spans="1:19">
      <c r="H11" t="s">
        <v>62</v>
      </c>
    </row>
    <row r="12" spans="1:19">
      <c r="A12" s="6" t="s">
        <v>55</v>
      </c>
    </row>
    <row r="13" spans="1:19">
      <c r="A13" s="34" t="s">
        <v>56</v>
      </c>
    </row>
    <row r="14" spans="1:19">
      <c r="A14" s="3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EmpiricalData1</vt:lpstr>
      <vt:lpstr>Salmonid hypoxia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2024-12-06T01:04:32Z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