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DB515E79-C10D-4584-9273-0C13172DE671}" xr6:coauthVersionLast="47" xr6:coauthVersionMax="47" xr10:uidLastSave="{00000000-0000-0000-0000-000000000000}"/>
  <bookViews>
    <workbookView xWindow="-108" yWindow="-108" windowWidth="23256" windowHeight="12456" xr2:uid="{00000000-000D-0000-FFFF-FFFF00000000}"/>
  </bookViews>
  <sheets>
    <sheet name="FinalSR" sheetId="1" r:id="rId1"/>
    <sheet name="EmpiricalData1" sheetId="32" r:id="rId2"/>
    <sheet name="Rosenfeld et al. 2021 data" sheetId="33" r:id="rId3"/>
    <sheet name="ExpertElicitation1" sheetId="3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 i="32" l="1"/>
  <c r="AN6" i="32"/>
  <c r="AN7" i="32"/>
  <c r="AN8" i="32"/>
  <c r="AN9" i="32"/>
  <c r="AN10" i="32"/>
  <c r="AN11" i="32"/>
  <c r="AN12" i="32"/>
  <c r="AN13" i="32"/>
  <c r="AN14" i="32"/>
  <c r="AN15" i="32"/>
  <c r="AN16" i="32"/>
  <c r="AN17" i="32"/>
  <c r="AN18" i="32"/>
  <c r="AN19" i="32"/>
  <c r="AN20" i="32"/>
  <c r="AN21" i="32"/>
  <c r="AN22" i="32"/>
  <c r="AN23" i="32"/>
  <c r="AN24" i="32"/>
  <c r="AN25" i="32"/>
  <c r="AN26" i="32"/>
  <c r="AN27" i="32"/>
  <c r="AN28" i="32"/>
  <c r="AN29" i="32"/>
  <c r="AN30" i="32"/>
  <c r="AN31" i="32"/>
  <c r="AN32" i="32"/>
  <c r="AN33" i="32"/>
  <c r="AN34" i="32"/>
  <c r="AN35" i="32"/>
  <c r="AN36" i="32"/>
  <c r="AN37" i="32"/>
  <c r="AN38" i="32"/>
  <c r="AN39" i="32"/>
  <c r="AN40" i="32"/>
  <c r="AN41" i="32"/>
  <c r="AN42" i="32"/>
  <c r="AN43" i="32"/>
  <c r="AN44" i="32"/>
  <c r="AN45" i="32"/>
  <c r="AN46" i="32"/>
  <c r="AN47" i="32"/>
  <c r="AN48" i="32"/>
  <c r="AN49" i="32"/>
  <c r="AN50" i="32"/>
  <c r="AN51" i="32"/>
  <c r="AN52" i="32"/>
  <c r="AN53" i="32"/>
  <c r="AN54" i="32"/>
  <c r="AN55" i="32"/>
  <c r="AN56" i="32"/>
  <c r="AN57" i="32"/>
  <c r="AN58" i="32"/>
  <c r="AN59" i="32"/>
  <c r="AN60" i="32"/>
  <c r="AN61" i="32"/>
  <c r="AN62" i="32"/>
  <c r="AN63" i="32"/>
  <c r="AN64" i="32"/>
  <c r="AN65" i="32"/>
  <c r="AN66" i="32"/>
  <c r="AN67" i="32"/>
  <c r="AN68" i="32"/>
  <c r="AN69" i="32"/>
  <c r="AN70" i="32"/>
  <c r="AN71" i="32"/>
  <c r="AN72" i="32"/>
  <c r="AN73" i="32"/>
  <c r="AN74" i="32"/>
  <c r="AN75" i="32"/>
  <c r="AN76" i="32"/>
  <c r="AN77" i="32"/>
  <c r="AN78" i="32"/>
  <c r="AN79" i="32"/>
  <c r="AN80" i="32"/>
  <c r="AN81" i="32"/>
  <c r="AN82" i="32"/>
  <c r="AN83" i="32"/>
  <c r="AN84" i="32"/>
  <c r="AN85" i="32"/>
  <c r="AN86" i="32"/>
  <c r="AN87" i="32"/>
  <c r="AN88" i="32"/>
  <c r="AN89" i="32"/>
  <c r="AN90" i="32"/>
  <c r="AN91" i="32"/>
  <c r="AN92" i="32"/>
  <c r="AN93" i="32"/>
  <c r="AN94" i="32"/>
  <c r="AN95" i="32"/>
  <c r="AN96" i="32"/>
  <c r="AN97" i="32"/>
  <c r="AN98" i="32"/>
  <c r="AN99" i="32"/>
  <c r="AN100" i="32"/>
  <c r="AN101" i="32"/>
  <c r="AN102" i="32"/>
  <c r="AN103" i="32"/>
  <c r="AN104" i="32"/>
  <c r="AN105" i="32"/>
  <c r="AN106" i="32"/>
  <c r="AN107" i="32"/>
  <c r="AN108" i="32"/>
  <c r="AN109" i="32"/>
  <c r="AN110" i="32"/>
  <c r="AN111" i="32"/>
  <c r="AN112" i="32"/>
  <c r="AN113" i="32"/>
  <c r="AN114" i="32"/>
  <c r="AN115" i="32"/>
  <c r="AN116" i="32"/>
  <c r="AN117" i="32"/>
  <c r="AN118" i="32"/>
  <c r="AN119" i="32"/>
  <c r="AN120" i="32"/>
  <c r="AN121" i="32"/>
  <c r="AN122" i="32"/>
  <c r="AN123" i="32"/>
  <c r="AN124" i="32"/>
  <c r="AN125" i="32"/>
  <c r="AN126" i="32"/>
  <c r="AN127" i="32"/>
  <c r="AN128" i="32"/>
  <c r="AN129" i="32"/>
  <c r="AN130" i="32"/>
  <c r="AN131" i="32"/>
  <c r="AN132" i="32"/>
  <c r="AN133" i="32"/>
  <c r="AN134" i="32"/>
  <c r="AN135" i="32"/>
  <c r="AN136" i="32"/>
  <c r="AN137" i="32"/>
  <c r="AN138" i="32"/>
  <c r="AN139" i="32"/>
  <c r="AN140" i="32"/>
  <c r="AN141" i="32"/>
  <c r="AN142" i="32"/>
  <c r="AN143" i="32"/>
  <c r="AN144" i="32"/>
  <c r="AN145" i="32"/>
  <c r="AN146" i="32"/>
  <c r="AN147" i="32"/>
  <c r="AN148" i="32"/>
  <c r="AN149" i="32"/>
  <c r="AN150" i="32"/>
  <c r="AN151" i="32"/>
  <c r="AN152" i="32"/>
  <c r="AN153" i="32"/>
  <c r="AN154" i="32"/>
  <c r="AN155" i="32"/>
  <c r="AN156" i="32"/>
  <c r="AN157" i="32"/>
  <c r="AN158" i="32"/>
  <c r="AN159" i="32"/>
  <c r="AN160" i="32"/>
  <c r="AN161" i="32"/>
  <c r="AN162" i="32"/>
  <c r="AN163" i="32"/>
  <c r="AN164" i="32"/>
  <c r="AN165" i="32"/>
  <c r="AN166" i="32"/>
  <c r="AN167" i="32"/>
  <c r="AN168" i="32"/>
  <c r="AN169" i="32"/>
  <c r="AN170" i="32"/>
  <c r="AN171" i="32"/>
  <c r="AN172" i="32"/>
  <c r="AN173" i="32"/>
  <c r="AN174" i="32"/>
  <c r="AN175" i="32"/>
  <c r="AN176" i="32"/>
  <c r="AN177" i="32"/>
  <c r="AN178" i="32"/>
  <c r="AN179" i="32"/>
  <c r="AN180" i="32"/>
  <c r="AN181" i="32"/>
  <c r="AN182" i="32"/>
  <c r="AN183" i="32"/>
  <c r="AN184" i="32"/>
  <c r="AN185" i="32"/>
  <c r="AN186" i="32"/>
  <c r="AN187" i="32"/>
  <c r="AN188" i="32"/>
  <c r="AN189" i="32"/>
  <c r="AN190" i="32"/>
  <c r="AN191" i="32"/>
  <c r="AN192" i="32"/>
  <c r="AN193" i="32"/>
  <c r="AN194" i="32"/>
  <c r="AN195" i="32"/>
  <c r="AN196" i="32"/>
  <c r="AN197" i="32"/>
  <c r="AN198" i="32"/>
  <c r="AN199" i="32"/>
  <c r="AN200" i="32"/>
  <c r="AN201" i="32"/>
  <c r="AN202" i="32"/>
  <c r="AN203" i="32"/>
  <c r="AN204" i="32"/>
  <c r="AN205" i="32"/>
  <c r="AN206" i="32"/>
  <c r="AN207" i="32"/>
  <c r="AN208" i="32"/>
  <c r="AN209" i="32"/>
  <c r="AN210" i="32"/>
  <c r="AN211" i="32"/>
  <c r="AN212" i="32"/>
  <c r="AN213" i="32"/>
  <c r="AN214" i="32"/>
  <c r="AN215" i="32"/>
  <c r="AN216" i="32"/>
  <c r="AN217" i="32"/>
  <c r="AN218" i="32"/>
  <c r="AN219" i="32"/>
  <c r="AN220" i="32"/>
  <c r="AN221" i="32"/>
  <c r="AN222" i="32"/>
  <c r="AN223" i="32"/>
  <c r="AN224" i="32"/>
  <c r="AN225" i="32"/>
  <c r="AN226" i="32"/>
  <c r="AN227" i="32"/>
  <c r="AN228" i="32"/>
  <c r="AN229" i="32"/>
  <c r="AN230" i="32"/>
  <c r="AN231" i="32"/>
  <c r="AN232" i="32"/>
  <c r="AN233" i="32"/>
  <c r="AN234" i="32"/>
  <c r="AN235" i="32"/>
  <c r="AN236" i="32"/>
  <c r="AN237" i="32"/>
  <c r="AN238" i="32"/>
  <c r="AN239" i="32"/>
  <c r="AN240" i="32"/>
  <c r="AN4" i="32"/>
  <c r="AM5" i="32"/>
  <c r="AM6" i="32"/>
  <c r="AM7" i="32"/>
  <c r="AM8" i="32"/>
  <c r="AM9" i="32"/>
  <c r="AM10" i="32"/>
  <c r="AM11" i="32"/>
  <c r="AM12" i="32"/>
  <c r="AM13" i="32"/>
  <c r="AM14" i="32"/>
  <c r="AM15" i="32"/>
  <c r="AM16" i="32"/>
  <c r="AM17" i="32"/>
  <c r="AM18" i="32"/>
  <c r="AM19" i="32"/>
  <c r="AM20" i="32"/>
  <c r="AM21" i="32"/>
  <c r="AM22" i="32"/>
  <c r="AM23" i="32"/>
  <c r="AM24" i="32"/>
  <c r="AM25" i="32"/>
  <c r="AM26" i="32"/>
  <c r="AM27" i="32"/>
  <c r="AM28" i="32"/>
  <c r="AM29" i="32"/>
  <c r="AM30" i="32"/>
  <c r="AM31" i="32"/>
  <c r="AM32" i="32"/>
  <c r="AM33" i="32"/>
  <c r="AM34" i="32"/>
  <c r="AM35" i="32"/>
  <c r="AM36" i="32"/>
  <c r="AM37" i="32"/>
  <c r="AM38" i="32"/>
  <c r="AM39" i="32"/>
  <c r="AM40" i="32"/>
  <c r="AM41" i="32"/>
  <c r="AM42" i="32"/>
  <c r="AM43" i="32"/>
  <c r="AM44" i="32"/>
  <c r="AM45" i="32"/>
  <c r="AM46" i="32"/>
  <c r="AM47" i="32"/>
  <c r="AM48" i="32"/>
  <c r="AM49" i="32"/>
  <c r="AM50" i="32"/>
  <c r="AM51" i="32"/>
  <c r="AM52" i="32"/>
  <c r="AM53" i="32"/>
  <c r="AM54" i="32"/>
  <c r="AM55" i="32"/>
  <c r="AM56" i="32"/>
  <c r="AM57" i="32"/>
  <c r="AM58" i="32"/>
  <c r="AM59" i="32"/>
  <c r="AM60" i="32"/>
  <c r="AM61" i="32"/>
  <c r="AM62" i="32"/>
  <c r="AM63" i="32"/>
  <c r="AM64" i="32"/>
  <c r="AM65" i="32"/>
  <c r="AM66" i="32"/>
  <c r="AM67" i="32"/>
  <c r="AM68" i="32"/>
  <c r="AM69" i="32"/>
  <c r="AM70" i="32"/>
  <c r="AM71" i="32"/>
  <c r="AM72" i="32"/>
  <c r="AM73" i="32"/>
  <c r="AM74" i="32"/>
  <c r="AM75" i="32"/>
  <c r="AM76" i="32"/>
  <c r="AM77" i="32"/>
  <c r="AM78" i="32"/>
  <c r="AM79" i="32"/>
  <c r="AM80" i="32"/>
  <c r="AM81" i="32"/>
  <c r="AM82" i="32"/>
  <c r="AM83" i="32"/>
  <c r="AM84" i="32"/>
  <c r="AM85" i="32"/>
  <c r="AM86" i="32"/>
  <c r="AM87" i="32"/>
  <c r="AM88" i="32"/>
  <c r="AM89" i="32"/>
  <c r="AM90" i="32"/>
  <c r="AM91" i="32"/>
  <c r="AM92" i="32"/>
  <c r="AM93" i="32"/>
  <c r="AM94" i="32"/>
  <c r="AM95" i="32"/>
  <c r="AM96" i="32"/>
  <c r="AM97" i="32"/>
  <c r="AM98" i="32"/>
  <c r="AM99" i="32"/>
  <c r="AM100" i="32"/>
  <c r="AM101" i="32"/>
  <c r="AM102" i="32"/>
  <c r="AM103" i="32"/>
  <c r="AM104" i="32"/>
  <c r="AM105" i="32"/>
  <c r="AM106" i="32"/>
  <c r="AM107" i="32"/>
  <c r="AM108" i="32"/>
  <c r="AM109" i="32"/>
  <c r="AM110" i="32"/>
  <c r="AM111" i="32"/>
  <c r="AM112" i="32"/>
  <c r="AM113" i="32"/>
  <c r="AM114" i="32"/>
  <c r="AM115" i="32"/>
  <c r="AM116" i="32"/>
  <c r="AM117" i="32"/>
  <c r="AM118" i="32"/>
  <c r="AM119" i="32"/>
  <c r="AM120" i="32"/>
  <c r="AM121" i="32"/>
  <c r="AM122" i="32"/>
  <c r="AM123" i="32"/>
  <c r="AM124" i="32"/>
  <c r="AM125" i="32"/>
  <c r="AM126" i="32"/>
  <c r="AM127" i="32"/>
  <c r="AM128" i="32"/>
  <c r="AM129" i="32"/>
  <c r="AM130" i="32"/>
  <c r="AM131" i="32"/>
  <c r="AM132" i="32"/>
  <c r="AM133" i="32"/>
  <c r="AM134" i="32"/>
  <c r="AM135" i="32"/>
  <c r="AM136" i="32"/>
  <c r="AM137" i="32"/>
  <c r="AM138" i="32"/>
  <c r="AM139" i="32"/>
  <c r="AM140" i="32"/>
  <c r="AM141" i="32"/>
  <c r="AM142" i="32"/>
  <c r="AM143" i="32"/>
  <c r="AM144" i="32"/>
  <c r="AM145" i="32"/>
  <c r="AM146" i="32"/>
  <c r="AM147" i="32"/>
  <c r="AM148" i="32"/>
  <c r="AM149" i="32"/>
  <c r="AM150" i="32"/>
  <c r="AM151" i="32"/>
  <c r="AM152" i="32"/>
  <c r="AM153" i="32"/>
  <c r="AM154" i="32"/>
  <c r="AM155" i="32"/>
  <c r="AM156" i="32"/>
  <c r="AM157" i="32"/>
  <c r="AM158" i="32"/>
  <c r="AM159" i="32"/>
  <c r="AM160" i="32"/>
  <c r="AM161" i="32"/>
  <c r="AM162" i="32"/>
  <c r="AM163" i="32"/>
  <c r="AM164" i="32"/>
  <c r="AM165" i="32"/>
  <c r="AM166" i="32"/>
  <c r="AM167" i="32"/>
  <c r="AM168" i="32"/>
  <c r="AM169" i="32"/>
  <c r="AM170" i="32"/>
  <c r="AM171" i="32"/>
  <c r="AM172" i="32"/>
  <c r="AM173" i="32"/>
  <c r="AM174" i="32"/>
  <c r="AM175" i="32"/>
  <c r="AM176" i="32"/>
  <c r="AM177" i="32"/>
  <c r="AM178" i="32"/>
  <c r="AM179" i="32"/>
  <c r="AM180" i="32"/>
  <c r="AM181" i="32"/>
  <c r="AM182" i="32"/>
  <c r="AM183" i="32"/>
  <c r="AM184" i="32"/>
  <c r="AM185" i="32"/>
  <c r="AM186" i="32"/>
  <c r="AM187" i="32"/>
  <c r="AM188" i="32"/>
  <c r="AM189" i="32"/>
  <c r="AM190" i="32"/>
  <c r="AM191" i="32"/>
  <c r="AM192" i="32"/>
  <c r="AM193" i="32"/>
  <c r="AM194" i="32"/>
  <c r="AM195" i="32"/>
  <c r="AM196" i="32"/>
  <c r="AM197" i="32"/>
  <c r="AM198" i="32"/>
  <c r="AM199" i="32"/>
  <c r="AM200" i="32"/>
  <c r="AM201" i="32"/>
  <c r="AM202" i="32"/>
  <c r="AM203" i="32"/>
  <c r="AM204" i="32"/>
  <c r="AM205" i="32"/>
  <c r="AM206" i="32"/>
  <c r="AM207" i="32"/>
  <c r="AM208" i="32"/>
  <c r="AM209" i="32"/>
  <c r="AM210" i="32"/>
  <c r="AM211" i="32"/>
  <c r="AM212" i="32"/>
  <c r="AM213" i="32"/>
  <c r="AM214" i="32"/>
  <c r="AM215" i="32"/>
  <c r="AM216" i="32"/>
  <c r="AM217" i="32"/>
  <c r="AM218" i="32"/>
  <c r="AM219" i="32"/>
  <c r="AM220" i="32"/>
  <c r="AM221" i="32"/>
  <c r="AM222" i="32"/>
  <c r="AM223" i="32"/>
  <c r="AM224" i="32"/>
  <c r="AM225" i="32"/>
  <c r="AM226" i="32"/>
  <c r="AM227" i="32"/>
  <c r="AM228" i="32"/>
  <c r="AM229" i="32"/>
  <c r="AM230" i="32"/>
  <c r="AM231" i="32"/>
  <c r="AM232" i="32"/>
  <c r="AM233" i="32"/>
  <c r="AM234" i="32"/>
  <c r="AM235" i="32"/>
  <c r="AM236" i="32"/>
  <c r="AM237" i="32"/>
  <c r="AM238" i="32"/>
  <c r="AM239" i="32"/>
  <c r="AM240" i="32"/>
  <c r="AM241" i="32"/>
  <c r="AM4" i="32"/>
  <c r="F4" i="32" l="1"/>
  <c r="F5" i="32"/>
  <c r="F6" i="32"/>
  <c r="F7" i="32"/>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52" i="32"/>
  <c r="F53" i="32"/>
  <c r="F3" i="32"/>
</calcChain>
</file>

<file path=xl/sharedStrings.xml><?xml version="1.0" encoding="utf-8"?>
<sst xmlns="http://schemas.openxmlformats.org/spreadsheetml/2006/main" count="1540" uniqueCount="356">
  <si>
    <t>SD</t>
  </si>
  <si>
    <t>low.limit</t>
  </si>
  <si>
    <t>up.limit</t>
  </si>
  <si>
    <t>Citation/Data Source:</t>
  </si>
  <si>
    <t>Spatial Data Origin:</t>
  </si>
  <si>
    <t>Temporal Data Origin:</t>
  </si>
  <si>
    <t>Units:</t>
  </si>
  <si>
    <t>Life Stage:</t>
  </si>
  <si>
    <t>Vital Rate:</t>
  </si>
  <si>
    <t>Season:</t>
  </si>
  <si>
    <t>FINAL CURVE DERIVATION:</t>
  </si>
  <si>
    <t xml:space="preserve">Species: </t>
  </si>
  <si>
    <t>Salish Sucker</t>
  </si>
  <si>
    <t>Mean water temperature (oC)</t>
  </si>
  <si>
    <t>Figure 2.2</t>
  </si>
  <si>
    <t>Pearson 2004</t>
  </si>
  <si>
    <t>Pearson 2004, Fig. 2.2. data</t>
  </si>
  <si>
    <t>CPUE (fish/trap)</t>
  </si>
  <si>
    <r>
      <t>Temp (</t>
    </r>
    <r>
      <rPr>
        <sz val="11"/>
        <color theme="1"/>
        <rFont val="Calibri"/>
        <family val="2"/>
      </rPr>
      <t>˚</t>
    </r>
    <r>
      <rPr>
        <sz val="11"/>
        <color theme="1"/>
        <rFont val="Calibri"/>
        <family val="2"/>
        <scheme val="minor"/>
      </rPr>
      <t>C)</t>
    </r>
  </si>
  <si>
    <t>Rosenfeld et al. 2021</t>
  </si>
  <si>
    <t>Fig. 6. Unimodal relationship between catch per unit effort
(CPUE) and temperature class for Salish sucker (A), with higher
CPUE at intermediate temperatures and extremely low CPUE at
high temperatures</t>
  </si>
  <si>
    <t>Feb to Nov; Jan to Dec - monthly; Summer</t>
  </si>
  <si>
    <t>Comments</t>
  </si>
  <si>
    <t>For Longnose Sucker</t>
  </si>
  <si>
    <t>Stressor (X)</t>
  </si>
  <si>
    <t>Mean System Capacity (%)</t>
  </si>
  <si>
    <t>Rosenfeld et al. 2021, Fig 6a data</t>
  </si>
  <si>
    <t>Scaled</t>
  </si>
  <si>
    <t>Temperature (˚C)</t>
  </si>
  <si>
    <t>Pearson 2004; Rosenfeld et al. 2021; Edwards 1983</t>
  </si>
  <si>
    <t>Edwards 1983 describes the habitat suitability curve for Longnose Sucker</t>
  </si>
  <si>
    <t>Pepin Brook Marsh - Fraser Valley; lower Fraser Valley; Native range of Longnose Sucker in North America</t>
  </si>
  <si>
    <t>Adult, Adult, All life stages</t>
  </si>
  <si>
    <t>Edwards, 1983</t>
  </si>
  <si>
    <t>Edwards 1983</t>
  </si>
  <si>
    <t>GAM based on Rosenfeld et al. 2021 original data</t>
  </si>
  <si>
    <t>REACH</t>
  </si>
  <si>
    <t>LCR10</t>
  </si>
  <si>
    <t>LCR11</t>
  </si>
  <si>
    <t>MTN19</t>
  </si>
  <si>
    <t>LCR12</t>
  </si>
  <si>
    <t>LCR61</t>
  </si>
  <si>
    <t>LCR13</t>
  </si>
  <si>
    <t>LCR16</t>
  </si>
  <si>
    <t>LCR14</t>
  </si>
  <si>
    <t>LCR50i</t>
  </si>
  <si>
    <t>LCR23</t>
  </si>
  <si>
    <t>LCR9</t>
  </si>
  <si>
    <t>MTN12</t>
  </si>
  <si>
    <t>MTN39</t>
  </si>
  <si>
    <t>LCR76</t>
  </si>
  <si>
    <t>LCR7</t>
  </si>
  <si>
    <t>LCR8</t>
  </si>
  <si>
    <t>MTN37</t>
  </si>
  <si>
    <t>LCR3</t>
  </si>
  <si>
    <t>BTD46</t>
  </si>
  <si>
    <t>LCR29</t>
  </si>
  <si>
    <t>MTN15</t>
  </si>
  <si>
    <t>MTN16</t>
  </si>
  <si>
    <t>LCR6</t>
  </si>
  <si>
    <t>LCR2</t>
  </si>
  <si>
    <t>MIA16</t>
  </si>
  <si>
    <t>SLN42</t>
  </si>
  <si>
    <t>BTD47</t>
  </si>
  <si>
    <t>LCR21</t>
  </si>
  <si>
    <t>LCR24</t>
  </si>
  <si>
    <t>SLN17</t>
  </si>
  <si>
    <t>LCR22</t>
  </si>
  <si>
    <t>ELK15</t>
  </si>
  <si>
    <t>LCR5</t>
  </si>
  <si>
    <t>LCR26</t>
  </si>
  <si>
    <t>LCR25</t>
  </si>
  <si>
    <t>MIA13</t>
  </si>
  <si>
    <t>LCR15</t>
  </si>
  <si>
    <t>ELK17</t>
  </si>
  <si>
    <t>SWN21</t>
  </si>
  <si>
    <t>LCR4</t>
  </si>
  <si>
    <t>PHS2</t>
  </si>
  <si>
    <t>LCR27</t>
  </si>
  <si>
    <t>HDL3</t>
  </si>
  <si>
    <t>HDL10</t>
  </si>
  <si>
    <t>BTD43</t>
  </si>
  <si>
    <t>ELK8</t>
  </si>
  <si>
    <t>LCR19</t>
  </si>
  <si>
    <t>LCR18</t>
  </si>
  <si>
    <t>HDL4</t>
  </si>
  <si>
    <t>LCR82</t>
  </si>
  <si>
    <t>MTN47</t>
  </si>
  <si>
    <t>LCR20</t>
  </si>
  <si>
    <t>SLN15</t>
  </si>
  <si>
    <t>HDL5</t>
  </si>
  <si>
    <t>HDL2</t>
  </si>
  <si>
    <t>ELK7</t>
  </si>
  <si>
    <t>DVN3</t>
  </si>
  <si>
    <t>MIA15</t>
  </si>
  <si>
    <t>ELK24</t>
  </si>
  <si>
    <t>LCR17</t>
  </si>
  <si>
    <t>ELK29</t>
  </si>
  <si>
    <t>MIA4</t>
  </si>
  <si>
    <t>MTN2</t>
  </si>
  <si>
    <t>MTN4</t>
  </si>
  <si>
    <t>MTN3</t>
  </si>
  <si>
    <t>MTN6</t>
  </si>
  <si>
    <t>HDL6</t>
  </si>
  <si>
    <t>HDL7</t>
  </si>
  <si>
    <t>ATZ27</t>
  </si>
  <si>
    <t>SLN19</t>
  </si>
  <si>
    <t>MTN26</t>
  </si>
  <si>
    <t>LCR64</t>
  </si>
  <si>
    <t>HDL1</t>
  </si>
  <si>
    <t>MTN5</t>
  </si>
  <si>
    <t>SWN14</t>
  </si>
  <si>
    <t>LCR83</t>
  </si>
  <si>
    <t>SWN5</t>
  </si>
  <si>
    <t>ELK4</t>
  </si>
  <si>
    <t>SWN20</t>
  </si>
  <si>
    <t>SWN6</t>
  </si>
  <si>
    <t>SLN41</t>
  </si>
  <si>
    <t>ATZ37</t>
  </si>
  <si>
    <t>MIA3</t>
  </si>
  <si>
    <t>FTP14</t>
  </si>
  <si>
    <t>SWN13</t>
  </si>
  <si>
    <t>AGZ6</t>
  </si>
  <si>
    <t>P19</t>
  </si>
  <si>
    <t>ELK19</t>
  </si>
  <si>
    <t>SWN16</t>
  </si>
  <si>
    <t>MIA5</t>
  </si>
  <si>
    <t>MTN36</t>
  </si>
  <si>
    <t>SLN16</t>
  </si>
  <si>
    <t>SWN3</t>
  </si>
  <si>
    <t>MTN27</t>
  </si>
  <si>
    <t>AGZ5</t>
  </si>
  <si>
    <t>F2</t>
  </si>
  <si>
    <t>P2</t>
  </si>
  <si>
    <t>P5</t>
  </si>
  <si>
    <t>ATZ21</t>
  </si>
  <si>
    <t>BTD40</t>
  </si>
  <si>
    <t>ATZ9</t>
  </si>
  <si>
    <t>BTD44</t>
  </si>
  <si>
    <t>ELK6b</t>
  </si>
  <si>
    <t>PEP5</t>
  </si>
  <si>
    <t>MTN28</t>
  </si>
  <si>
    <t>ELK9</t>
  </si>
  <si>
    <t>SWN15</t>
  </si>
  <si>
    <t>SWN7</t>
  </si>
  <si>
    <t>PEP6</t>
  </si>
  <si>
    <t>PEP4</t>
  </si>
  <si>
    <t>PEP1</t>
  </si>
  <si>
    <t>PEP3</t>
  </si>
  <si>
    <t>MIA2</t>
  </si>
  <si>
    <t>ATZ26</t>
  </si>
  <si>
    <t>PEP7</t>
  </si>
  <si>
    <t>P8</t>
  </si>
  <si>
    <t>ATZ33</t>
  </si>
  <si>
    <t>PEP9</t>
  </si>
  <si>
    <t>BTD38</t>
  </si>
  <si>
    <t>MTN57</t>
  </si>
  <si>
    <t>P6</t>
  </si>
  <si>
    <t>ATZ8</t>
  </si>
  <si>
    <t>AGZ4</t>
  </si>
  <si>
    <t>ATZ18</t>
  </si>
  <si>
    <t>ATZ3</t>
  </si>
  <si>
    <t>PEP2</t>
  </si>
  <si>
    <t>ATZ36</t>
  </si>
  <si>
    <t>PEP11</t>
  </si>
  <si>
    <t>MTN30</t>
  </si>
  <si>
    <t>P3</t>
  </si>
  <si>
    <t>P4</t>
  </si>
  <si>
    <t>P7</t>
  </si>
  <si>
    <t>P9</t>
  </si>
  <si>
    <t>SWN4</t>
  </si>
  <si>
    <t>BTD36</t>
  </si>
  <si>
    <t>ATZ41</t>
  </si>
  <si>
    <t>PEP13</t>
  </si>
  <si>
    <t>ATZ23</t>
  </si>
  <si>
    <t>FTP5</t>
  </si>
  <si>
    <t>P1</t>
  </si>
  <si>
    <t>ATZ7</t>
  </si>
  <si>
    <t>FTP2</t>
  </si>
  <si>
    <t>ELK14</t>
  </si>
  <si>
    <t>BTD34</t>
  </si>
  <si>
    <t>MTN29</t>
  </si>
  <si>
    <t>FTP1</t>
  </si>
  <si>
    <t>AGZ2</t>
  </si>
  <si>
    <t>FTP4</t>
  </si>
  <si>
    <t>PEP10</t>
  </si>
  <si>
    <t>ATZ34</t>
  </si>
  <si>
    <t>BTD35</t>
  </si>
  <si>
    <t>SWN2</t>
  </si>
  <si>
    <t>MTN31</t>
  </si>
  <si>
    <t>AGZ1</t>
  </si>
  <si>
    <t>ELK5</t>
  </si>
  <si>
    <t>PEP8</t>
  </si>
  <si>
    <t>BTD37</t>
  </si>
  <si>
    <t>ATZ43</t>
  </si>
  <si>
    <t>ATZ20</t>
  </si>
  <si>
    <t>ATZ16</t>
  </si>
  <si>
    <t>SWN27</t>
  </si>
  <si>
    <t>ATZ24</t>
  </si>
  <si>
    <t>BTD17</t>
  </si>
  <si>
    <t>FTP6</t>
  </si>
  <si>
    <t>ATZ35</t>
  </si>
  <si>
    <t>ATZ12</t>
  </si>
  <si>
    <t>PEP17</t>
  </si>
  <si>
    <t>ATZ6</t>
  </si>
  <si>
    <t>SLN7</t>
  </si>
  <si>
    <t>BTD12</t>
  </si>
  <si>
    <t>ATZ31</t>
  </si>
  <si>
    <t>MIA1</t>
  </si>
  <si>
    <t>FTP11</t>
  </si>
  <si>
    <t>FTP8</t>
  </si>
  <si>
    <t>ATZ32</t>
  </si>
  <si>
    <t>ATZ28</t>
  </si>
  <si>
    <t>BTD20</t>
  </si>
  <si>
    <t>ATZ2</t>
  </si>
  <si>
    <t>PEP20</t>
  </si>
  <si>
    <t>BTD10</t>
  </si>
  <si>
    <t>SWN10</t>
  </si>
  <si>
    <t>Elk7</t>
  </si>
  <si>
    <t>SLN8</t>
  </si>
  <si>
    <t>ATZ10</t>
  </si>
  <si>
    <t>SLN4</t>
  </si>
  <si>
    <t>SLN44</t>
  </si>
  <si>
    <t>FTP26</t>
  </si>
  <si>
    <t>ATZ4</t>
  </si>
  <si>
    <t>SLN13</t>
  </si>
  <si>
    <t>ELK6</t>
  </si>
  <si>
    <t>ATZ28b</t>
  </si>
  <si>
    <t>BTD15</t>
  </si>
  <si>
    <t>BTD16</t>
  </si>
  <si>
    <t>BTD13</t>
  </si>
  <si>
    <t>SLN14</t>
  </si>
  <si>
    <t>FTP7</t>
  </si>
  <si>
    <t>SLN11</t>
  </si>
  <si>
    <t>SLN42A</t>
  </si>
  <si>
    <t>SLN5</t>
  </si>
  <si>
    <t>BTD11</t>
  </si>
  <si>
    <t>ATZ40</t>
  </si>
  <si>
    <t>BTD18</t>
  </si>
  <si>
    <t>BTD14</t>
  </si>
  <si>
    <t>PEP18</t>
  </si>
  <si>
    <t>SLN10</t>
  </si>
  <si>
    <t>MTN1</t>
  </si>
  <si>
    <t>BTD9</t>
  </si>
  <si>
    <t>SLN12</t>
  </si>
  <si>
    <t>SLN44A</t>
  </si>
  <si>
    <t>FTP27</t>
  </si>
  <si>
    <t>SWN9</t>
  </si>
  <si>
    <t>ELK2</t>
  </si>
  <si>
    <t>SLN3</t>
  </si>
  <si>
    <t>SWN1</t>
  </si>
  <si>
    <t>FTP10</t>
  </si>
  <si>
    <t>ATZ13</t>
  </si>
  <si>
    <t>FTP9</t>
  </si>
  <si>
    <t>BTD19</t>
  </si>
  <si>
    <t>BTD7</t>
  </si>
  <si>
    <t>BTD6</t>
  </si>
  <si>
    <t>BTD5</t>
  </si>
  <si>
    <t>BTD8</t>
  </si>
  <si>
    <t>SWN8</t>
  </si>
  <si>
    <t>SLN2</t>
  </si>
  <si>
    <t>ATZ5</t>
  </si>
  <si>
    <t>FTP28</t>
  </si>
  <si>
    <t>Elk15</t>
  </si>
  <si>
    <t>DVN1</t>
  </si>
  <si>
    <t>FTP29</t>
  </si>
  <si>
    <t>SLN1</t>
  </si>
  <si>
    <t>MTN7</t>
  </si>
  <si>
    <t>ATZ1</t>
  </si>
  <si>
    <t>BTD1</t>
  </si>
  <si>
    <t>BTD2</t>
  </si>
  <si>
    <t>BTD3</t>
  </si>
  <si>
    <t>BTD4</t>
  </si>
  <si>
    <t>FTP12</t>
  </si>
  <si>
    <t>SLN18</t>
  </si>
  <si>
    <t>Watershed</t>
  </si>
  <si>
    <t>LittleCa</t>
  </si>
  <si>
    <t>Mountain</t>
  </si>
  <si>
    <t>Bertrand</t>
  </si>
  <si>
    <t>MiamiRiv</t>
  </si>
  <si>
    <t>SalmonRi</t>
  </si>
  <si>
    <t>HopeSlou</t>
  </si>
  <si>
    <t>SalweinH</t>
  </si>
  <si>
    <t>Hopedale</t>
  </si>
  <si>
    <t>Chilliwa</t>
  </si>
  <si>
    <t>Fishtrap</t>
  </si>
  <si>
    <t>AgassizS</t>
  </si>
  <si>
    <t>PepinCre</t>
  </si>
  <si>
    <t>Watercourse</t>
  </si>
  <si>
    <t>ClarkDit</t>
  </si>
  <si>
    <t>HoggSlou</t>
  </si>
  <si>
    <t>WestlinD</t>
  </si>
  <si>
    <t>McPherso</t>
  </si>
  <si>
    <t>TyreCree</t>
  </si>
  <si>
    <t>ElkCreek</t>
  </si>
  <si>
    <t>SalweinC</t>
  </si>
  <si>
    <t>PerryHom</t>
  </si>
  <si>
    <t>McCallum</t>
  </si>
  <si>
    <t>Davidson</t>
  </si>
  <si>
    <t>Dunville</t>
  </si>
  <si>
    <t>UnnamedT</t>
  </si>
  <si>
    <t>StreetCr</t>
  </si>
  <si>
    <t>Luckakuc</t>
  </si>
  <si>
    <t>McCleanP</t>
  </si>
  <si>
    <t>Salwein-</t>
  </si>
  <si>
    <t>CohoCree</t>
  </si>
  <si>
    <t>Atchelit</t>
  </si>
  <si>
    <t>Unamedtr</t>
  </si>
  <si>
    <t>Semmihau</t>
  </si>
  <si>
    <t>Howescre</t>
  </si>
  <si>
    <t>Intercep</t>
  </si>
  <si>
    <t>Howe's</t>
  </si>
  <si>
    <t>LittleCh</t>
  </si>
  <si>
    <t>CheamSlo</t>
  </si>
  <si>
    <t>Gordonsb</t>
  </si>
  <si>
    <t>SalishCr</t>
  </si>
  <si>
    <t>Enn'sBro</t>
  </si>
  <si>
    <t>EastFish</t>
  </si>
  <si>
    <t>Luckacuc</t>
  </si>
  <si>
    <t>AVtemp</t>
  </si>
  <si>
    <t>SScpue</t>
  </si>
  <si>
    <t>GAM model fitted to Rosenfeld et al. 2021</t>
  </si>
  <si>
    <t>2004; 2003-2018; Unknown for Edwards (1983)</t>
  </si>
  <si>
    <t>Rosenfeld et al. 2021 CJFAS</t>
  </si>
  <si>
    <t xml:space="preserve">SS CPUE data from Pearson 2003 </t>
  </si>
  <si>
    <t xml:space="preserve">   PhD thesis</t>
  </si>
  <si>
    <t>GAM fit to</t>
  </si>
  <si>
    <r>
      <rPr>
        <b/>
        <sz val="11"/>
        <color rgb="FFFF0000"/>
        <rFont val="Calibri"/>
        <family val="2"/>
        <scheme val="minor"/>
      </rPr>
      <t>For discussion:</t>
    </r>
    <r>
      <rPr>
        <b/>
        <sz val="11"/>
        <color theme="1"/>
        <rFont val="Calibri"/>
        <family val="2"/>
        <scheme val="minor"/>
      </rPr>
      <t xml:space="preserve">  1) SS appear more warm-adpated than Longnose, as expected.</t>
    </r>
  </si>
  <si>
    <t>NOTES</t>
  </si>
  <si>
    <t>CPUE-Temp data from Rosenfeld et al. 2021</t>
  </si>
  <si>
    <t>SScpue normal 1</t>
  </si>
  <si>
    <t>SScpue normal 2</t>
  </si>
  <si>
    <t>Final SR Function</t>
  </si>
  <si>
    <t>A)</t>
  </si>
  <si>
    <t>B)</t>
  </si>
  <si>
    <t>C)</t>
  </si>
  <si>
    <t xml:space="preserve">       predicts temperature suitability (see Panels B and C to the far right with data superimposed).</t>
  </si>
  <si>
    <t>1)  Maximum suitable temperature is capped at 23C, despite higher predictions by the GAM, which over-</t>
  </si>
  <si>
    <t xml:space="preserve">               2) More uncertainty at lower and higher tempsaccording to the GAM (see grey interval)</t>
  </si>
  <si>
    <t>but not in reality.</t>
  </si>
  <si>
    <t>Final curve is based on realtionship between teperature and SS CPUE identified in Rosenfeld et al. (2021) and Generalized Additive Model (GAM) fitted to Rosenfeld et al. (2021) original data. The fitted curve was marginally significant (p&lt;0.1) with wide confidence intervals at the extremes, whichis likely due to fewer data points at very low and high temperatures. However, we can be certain that confidance intervals become small at the extremes. Lower and upper x-intercept values (Temp at which system capacity is 0) were determined based on Pearson (2004) data.</t>
  </si>
  <si>
    <t>Expert Name</t>
  </si>
  <si>
    <t>Comment</t>
  </si>
  <si>
    <t>System Capacity</t>
  </si>
  <si>
    <t>Temp</t>
  </si>
  <si>
    <t>Experts Workshop Nov 12, 2024</t>
  </si>
  <si>
    <t>Mike Pearson</t>
  </si>
  <si>
    <t xml:space="preserve">System/Species: </t>
  </si>
  <si>
    <t>mean summer water temperature, degrees Celcius</t>
  </si>
  <si>
    <t>Summer</t>
  </si>
  <si>
    <t>final curve was larged based on empirical data, which was then modified based on expert opinion.</t>
  </si>
  <si>
    <t>Sierra Sullivan</t>
  </si>
  <si>
    <t>adult</t>
  </si>
  <si>
    <t>14-18</t>
  </si>
  <si>
    <t>Agree with above comment</t>
  </si>
  <si>
    <r>
      <t>The response to temerature should be a step fuction and therefore the system capacity should be a plateau (100%) between 14 and 18</t>
    </r>
    <r>
      <rPr>
        <sz val="11"/>
        <color theme="1"/>
        <rFont val="Calibri"/>
        <family val="2"/>
      </rPr>
      <t>°C raher than a peak.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</si>
</sst>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1"/>
      <name val="Calibri"/>
      <family val="2"/>
    </font>
    <font>
      <b/>
      <sz val="11"/>
      <color rgb="FFFF0000"/>
      <name val="Calibri"/>
      <family val="2"/>
      <scheme val="minor"/>
    </font>
    <font>
      <b/>
      <sz val="10"/>
      <name val="Arial"/>
      <family val="2"/>
    </font>
    <font>
      <sz val="8"/>
      <name val="Calibri"/>
      <family val="2"/>
      <scheme val="minor"/>
    </font>
    <font>
      <b/>
      <sz val="10"/>
      <color theme="5" tint="-0.499984740745262"/>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5" fillId="3" borderId="2" xfId="0" applyFont="1" applyFill="1" applyBorder="1" applyAlignment="1">
      <alignment horizontal="left" wrapText="1" indent="1"/>
    </xf>
    <xf numFmtId="4" fontId="0" fillId="0" borderId="0" xfId="0" applyNumberFormat="1" applyAlignment="1">
      <alignment horizontal="right"/>
    </xf>
    <xf numFmtId="2" fontId="0" fillId="0" borderId="0" xfId="0" applyNumberFormat="1" applyAlignment="1">
      <alignment horizontal="right"/>
    </xf>
    <xf numFmtId="0" fontId="1" fillId="4" borderId="0" xfId="0" applyFont="1" applyFill="1"/>
    <xf numFmtId="0" fontId="0" fillId="4" borderId="0" xfId="0" applyFill="1"/>
    <xf numFmtId="0" fontId="0" fillId="0" borderId="0" xfId="0" applyAlignment="1">
      <alignment horizontal="left" vertical="top"/>
    </xf>
    <xf numFmtId="0" fontId="1" fillId="0" borderId="0" xfId="0" applyFont="1" applyAlignment="1">
      <alignment vertical="top"/>
    </xf>
    <xf numFmtId="0" fontId="9" fillId="4" borderId="1" xfId="0" applyFont="1" applyFill="1" applyBorder="1" applyAlignment="1">
      <alignment horizontal="left" indent="1"/>
    </xf>
    <xf numFmtId="0" fontId="8" fillId="4" borderId="0" xfId="0" applyFont="1" applyFill="1" applyAlignment="1">
      <alignment horizontal="left"/>
    </xf>
    <xf numFmtId="0" fontId="8" fillId="4" borderId="0" xfId="0" applyFont="1" applyFill="1"/>
    <xf numFmtId="0" fontId="6" fillId="4" borderId="0" xfId="0" applyFont="1" applyFill="1"/>
    <xf numFmtId="0" fontId="1" fillId="0" borderId="0" xfId="0" applyFont="1" applyAlignment="1">
      <alignment wrapText="1"/>
    </xf>
    <xf numFmtId="0" fontId="4" fillId="2" borderId="3" xfId="0" applyFont="1" applyFill="1" applyBorder="1" applyAlignment="1">
      <alignment horizontal="left" vertical="top" indent="1"/>
    </xf>
    <xf numFmtId="0" fontId="11" fillId="4" borderId="4" xfId="0" applyFont="1" applyFill="1" applyBorder="1" applyAlignment="1">
      <alignment horizontal="left" vertical="center" wrapText="1" indent="1"/>
    </xf>
    <xf numFmtId="0" fontId="0" fillId="0" borderId="0" xfId="0" applyAlignment="1">
      <alignment wrapText="1"/>
    </xf>
    <xf numFmtId="0" fontId="5" fillId="3" borderId="6" xfId="0" applyFont="1" applyFill="1" applyBorder="1" applyAlignment="1">
      <alignment horizontal="left" wrapText="1"/>
    </xf>
    <xf numFmtId="0" fontId="5" fillId="3" borderId="2" xfId="0" applyFont="1" applyFill="1" applyBorder="1" applyAlignment="1">
      <alignment horizontal="left" wrapText="1"/>
    </xf>
    <xf numFmtId="0" fontId="4" fillId="2" borderId="3" xfId="0" applyFont="1" applyFill="1" applyBorder="1" applyAlignment="1">
      <alignment horizontal="left" indent="1"/>
    </xf>
    <xf numFmtId="0" fontId="5" fillId="3"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xVal>
            <c:numRef>
              <c:f>FinalSR!$A$2:$A$13</c:f>
              <c:numCache>
                <c:formatCode>0.00</c:formatCode>
                <c:ptCount val="12"/>
                <c:pt idx="0">
                  <c:v>0</c:v>
                </c:pt>
                <c:pt idx="1">
                  <c:v>1</c:v>
                </c:pt>
                <c:pt idx="2">
                  <c:v>2</c:v>
                </c:pt>
                <c:pt idx="3">
                  <c:v>3</c:v>
                </c:pt>
                <c:pt idx="4">
                  <c:v>4</c:v>
                </c:pt>
                <c:pt idx="5">
                  <c:v>6</c:v>
                </c:pt>
                <c:pt idx="6">
                  <c:v>14</c:v>
                </c:pt>
                <c:pt idx="7">
                  <c:v>15.5</c:v>
                </c:pt>
                <c:pt idx="8">
                  <c:v>17</c:v>
                </c:pt>
                <c:pt idx="9">
                  <c:v>18</c:v>
                </c:pt>
                <c:pt idx="10">
                  <c:v>23</c:v>
                </c:pt>
                <c:pt idx="11">
                  <c:v>24</c:v>
                </c:pt>
              </c:numCache>
            </c:numRef>
          </c:xVal>
          <c:yVal>
            <c:numRef>
              <c:f>FinalSR!$B$2:$B$13</c:f>
              <c:numCache>
                <c:formatCode>0.00</c:formatCode>
                <c:ptCount val="12"/>
                <c:pt idx="0">
                  <c:v>0</c:v>
                </c:pt>
                <c:pt idx="1">
                  <c:v>0</c:v>
                </c:pt>
                <c:pt idx="2">
                  <c:v>0</c:v>
                </c:pt>
                <c:pt idx="3">
                  <c:v>0</c:v>
                </c:pt>
                <c:pt idx="4">
                  <c:v>0</c:v>
                </c:pt>
                <c:pt idx="5">
                  <c:v>0</c:v>
                </c:pt>
                <c:pt idx="6">
                  <c:v>100</c:v>
                </c:pt>
                <c:pt idx="7">
                  <c:v>100</c:v>
                </c:pt>
                <c:pt idx="8">
                  <c:v>100</c:v>
                </c:pt>
                <c:pt idx="9">
                  <c:v>100</c:v>
                </c:pt>
                <c:pt idx="10">
                  <c:v>0</c:v>
                </c:pt>
                <c:pt idx="11">
                  <c:v>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24"/>
          <c:min val="0"/>
        </c:scaling>
        <c:delete val="0"/>
        <c:axPos val="b"/>
        <c:majorGridlines>
          <c:spPr>
            <a:ln w="9525" cap="flat" cmpd="sng" algn="ctr">
              <a:solidFill>
                <a:schemeClr val="tx2">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a:t>Temperature (</a:t>
                </a:r>
                <a:r>
                  <a:rPr lang="en-CA">
                    <a:latin typeface="Calibri" panose="020F0502020204030204" pitchFamily="34" charset="0"/>
                    <a:ea typeface="Calibri" panose="020F0502020204030204" pitchFamily="34" charset="0"/>
                    <a:cs typeface="Calibri" panose="020F0502020204030204" pitchFamily="34" charset="0"/>
                  </a:rPr>
                  <a:t>°</a:t>
                </a:r>
                <a:r>
                  <a:rPr lang="en-CA" sz="800" b="1" i="0" u="none" strike="noStrike" kern="1200" baseline="0">
                    <a:solidFill>
                      <a:srgbClr val="44546A"/>
                    </a:solidFill>
                  </a:rPr>
                  <a:t>C</a:t>
                </a:r>
                <a:r>
                  <a:rPr lang="en-CA"/>
                  <a:t>)</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a:t>System Capacity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4"/>
          <c:order val="0"/>
          <c:tx>
            <c:v>"Final SR Function"</c:v>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numRef>
              <c:f>EmpiricalData1!$D$95:$D$109</c:f>
              <c:numCache>
                <c:formatCode>0.00</c:formatCode>
                <c:ptCount val="15"/>
                <c:pt idx="0">
                  <c:v>0</c:v>
                </c:pt>
                <c:pt idx="1">
                  <c:v>1</c:v>
                </c:pt>
                <c:pt idx="2">
                  <c:v>2</c:v>
                </c:pt>
                <c:pt idx="3">
                  <c:v>3</c:v>
                </c:pt>
                <c:pt idx="4">
                  <c:v>4</c:v>
                </c:pt>
                <c:pt idx="5">
                  <c:v>6</c:v>
                </c:pt>
                <c:pt idx="6">
                  <c:v>8.5</c:v>
                </c:pt>
                <c:pt idx="7">
                  <c:v>10</c:v>
                </c:pt>
                <c:pt idx="8">
                  <c:v>12.67</c:v>
                </c:pt>
                <c:pt idx="9">
                  <c:v>14</c:v>
                </c:pt>
                <c:pt idx="10">
                  <c:v>15.5</c:v>
                </c:pt>
                <c:pt idx="11">
                  <c:v>17</c:v>
                </c:pt>
                <c:pt idx="12">
                  <c:v>18.5</c:v>
                </c:pt>
                <c:pt idx="13">
                  <c:v>23</c:v>
                </c:pt>
                <c:pt idx="14">
                  <c:v>24</c:v>
                </c:pt>
              </c:numCache>
            </c:numRef>
          </c:xVal>
          <c:yVal>
            <c:numRef>
              <c:f>EmpiricalData1!$E$95:$E$109</c:f>
              <c:numCache>
                <c:formatCode>0.00</c:formatCode>
                <c:ptCount val="15"/>
                <c:pt idx="0">
                  <c:v>0</c:v>
                </c:pt>
                <c:pt idx="1">
                  <c:v>0</c:v>
                </c:pt>
                <c:pt idx="2">
                  <c:v>0</c:v>
                </c:pt>
                <c:pt idx="3">
                  <c:v>0</c:v>
                </c:pt>
                <c:pt idx="4">
                  <c:v>0</c:v>
                </c:pt>
                <c:pt idx="5">
                  <c:v>0</c:v>
                </c:pt>
                <c:pt idx="6">
                  <c:v>25.409836065573771</c:v>
                </c:pt>
                <c:pt idx="7">
                  <c:v>40.16393442622951</c:v>
                </c:pt>
                <c:pt idx="8">
                  <c:v>68.852459016393439</c:v>
                </c:pt>
                <c:pt idx="9">
                  <c:v>85.245901639344268</c:v>
                </c:pt>
                <c:pt idx="10">
                  <c:v>96.721311475409834</c:v>
                </c:pt>
                <c:pt idx="11">
                  <c:v>100</c:v>
                </c:pt>
                <c:pt idx="12">
                  <c:v>94.26229508196721</c:v>
                </c:pt>
                <c:pt idx="13">
                  <c:v>0</c:v>
                </c:pt>
                <c:pt idx="14">
                  <c:v>0</c:v>
                </c:pt>
              </c:numCache>
            </c:numRef>
          </c:yVal>
          <c:smooth val="0"/>
          <c:extLst>
            <c:ext xmlns:c16="http://schemas.microsoft.com/office/drawing/2014/chart" uri="{C3380CC4-5D6E-409C-BE32-E72D297353CC}">
              <c16:uniqueId val="{00000000-0AA9-4117-8B92-56D3A529280A}"/>
            </c:ext>
          </c:extLst>
        </c:ser>
        <c:ser>
          <c:idx val="0"/>
          <c:order val="1"/>
          <c:tx>
            <c:v>Rosenfeld et al., 2021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EmpiricalData1!$D$60:$D$64</c:f>
              <c:numCache>
                <c:formatCode>General</c:formatCode>
                <c:ptCount val="5"/>
                <c:pt idx="0">
                  <c:v>6</c:v>
                </c:pt>
                <c:pt idx="1">
                  <c:v>10</c:v>
                </c:pt>
                <c:pt idx="2">
                  <c:v>14</c:v>
                </c:pt>
                <c:pt idx="3">
                  <c:v>18</c:v>
                </c:pt>
                <c:pt idx="4">
                  <c:v>23</c:v>
                </c:pt>
              </c:numCache>
            </c:numRef>
          </c:xVal>
          <c:yVal>
            <c:numRef>
              <c:f>EmpiricalData1!$E$60:$E$64</c:f>
              <c:numCache>
                <c:formatCode>General</c:formatCode>
                <c:ptCount val="5"/>
                <c:pt idx="0">
                  <c:v>36</c:v>
                </c:pt>
                <c:pt idx="1">
                  <c:v>36</c:v>
                </c:pt>
                <c:pt idx="2">
                  <c:v>85</c:v>
                </c:pt>
                <c:pt idx="3">
                  <c:v>97</c:v>
                </c:pt>
                <c:pt idx="4">
                  <c:v>10</c:v>
                </c:pt>
              </c:numCache>
            </c:numRef>
          </c:yVal>
          <c:smooth val="1"/>
          <c:extLst>
            <c:ext xmlns:c16="http://schemas.microsoft.com/office/drawing/2014/chart" uri="{C3380CC4-5D6E-409C-BE32-E72D297353CC}">
              <c16:uniqueId val="{00000000-D6CD-4616-B39E-13C84A892728}"/>
            </c:ext>
          </c:extLst>
        </c:ser>
        <c:ser>
          <c:idx val="1"/>
          <c:order val="2"/>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EmpiricalData1!$D$3:$D$53</c:f>
              <c:numCache>
                <c:formatCode>0.00</c:formatCode>
                <c:ptCount val="51"/>
                <c:pt idx="0">
                  <c:v>1.9224283305227601</c:v>
                </c:pt>
                <c:pt idx="1">
                  <c:v>5.4637436762225899</c:v>
                </c:pt>
                <c:pt idx="2">
                  <c:v>6.5430016863406397</c:v>
                </c:pt>
                <c:pt idx="3">
                  <c:v>16.998313659359098</c:v>
                </c:pt>
                <c:pt idx="4">
                  <c:v>16.4586846543001</c:v>
                </c:pt>
                <c:pt idx="5">
                  <c:v>15.9865092748735</c:v>
                </c:pt>
                <c:pt idx="6">
                  <c:v>9.0387858347386096</c:v>
                </c:pt>
                <c:pt idx="7">
                  <c:v>15.682967959527801</c:v>
                </c:pt>
                <c:pt idx="8">
                  <c:v>13.9966273187183</c:v>
                </c:pt>
                <c:pt idx="9">
                  <c:v>13.9966273187183</c:v>
                </c:pt>
                <c:pt idx="10">
                  <c:v>13.018549747048899</c:v>
                </c:pt>
                <c:pt idx="11">
                  <c:v>13.625632377740301</c:v>
                </c:pt>
                <c:pt idx="12">
                  <c:v>12.9848229342327</c:v>
                </c:pt>
                <c:pt idx="13">
                  <c:v>12.9510961214165</c:v>
                </c:pt>
                <c:pt idx="14">
                  <c:v>12.040472175379399</c:v>
                </c:pt>
                <c:pt idx="15">
                  <c:v>10.9612141652613</c:v>
                </c:pt>
                <c:pt idx="16">
                  <c:v>9.4772344013490706</c:v>
                </c:pt>
                <c:pt idx="17">
                  <c:v>6.0033726812816202</c:v>
                </c:pt>
                <c:pt idx="18">
                  <c:v>6.9477234401349</c:v>
                </c:pt>
                <c:pt idx="19">
                  <c:v>6.9477234401349</c:v>
                </c:pt>
                <c:pt idx="20">
                  <c:v>7.5548060708262996</c:v>
                </c:pt>
                <c:pt idx="21">
                  <c:v>6.9477234401349</c:v>
                </c:pt>
                <c:pt idx="22">
                  <c:v>7.9595278246205696</c:v>
                </c:pt>
                <c:pt idx="23">
                  <c:v>7.9595278246205696</c:v>
                </c:pt>
                <c:pt idx="24">
                  <c:v>9.0387858347386096</c:v>
                </c:pt>
                <c:pt idx="25">
                  <c:v>8.4654300168634098</c:v>
                </c:pt>
                <c:pt idx="26">
                  <c:v>8.9713322091062402</c:v>
                </c:pt>
                <c:pt idx="27">
                  <c:v>9.9831365935918992</c:v>
                </c:pt>
                <c:pt idx="28">
                  <c:v>10.9612141652613</c:v>
                </c:pt>
                <c:pt idx="29">
                  <c:v>13.9629005059021</c:v>
                </c:pt>
                <c:pt idx="30">
                  <c:v>13.018549747048899</c:v>
                </c:pt>
                <c:pt idx="31">
                  <c:v>11.973018549747</c:v>
                </c:pt>
                <c:pt idx="32">
                  <c:v>12.4789207419898</c:v>
                </c:pt>
                <c:pt idx="33">
                  <c:v>11.9392917369308</c:v>
                </c:pt>
                <c:pt idx="34">
                  <c:v>10.9274873524451</c:v>
                </c:pt>
                <c:pt idx="35">
                  <c:v>10.9274873524451</c:v>
                </c:pt>
                <c:pt idx="36">
                  <c:v>10.9949409780775</c:v>
                </c:pt>
                <c:pt idx="37">
                  <c:v>10.9949409780775</c:v>
                </c:pt>
                <c:pt idx="38">
                  <c:v>10.489038785834699</c:v>
                </c:pt>
                <c:pt idx="39">
                  <c:v>11.467116357504199</c:v>
                </c:pt>
                <c:pt idx="40">
                  <c:v>10.9274873524451</c:v>
                </c:pt>
                <c:pt idx="41">
                  <c:v>13.9629005059021</c:v>
                </c:pt>
                <c:pt idx="42">
                  <c:v>14.536256323777399</c:v>
                </c:pt>
                <c:pt idx="43">
                  <c:v>13.9629005059021</c:v>
                </c:pt>
                <c:pt idx="44">
                  <c:v>14.0303541315345</c:v>
                </c:pt>
                <c:pt idx="45">
                  <c:v>13.018549747048899</c:v>
                </c:pt>
                <c:pt idx="46">
                  <c:v>12.9848229342327</c:v>
                </c:pt>
                <c:pt idx="47">
                  <c:v>9.7807757166947695</c:v>
                </c:pt>
                <c:pt idx="48">
                  <c:v>9.9831365935918992</c:v>
                </c:pt>
                <c:pt idx="49">
                  <c:v>10.050590219224199</c:v>
                </c:pt>
                <c:pt idx="50">
                  <c:v>9.4435075885328796</c:v>
                </c:pt>
              </c:numCache>
            </c:numRef>
          </c:xVal>
          <c:yVal>
            <c:numRef>
              <c:f>EmpiricalData1!$F$3:$F$53</c:f>
              <c:numCache>
                <c:formatCode>General</c:formatCode>
                <c:ptCount val="51"/>
                <c:pt idx="0">
                  <c:v>0.32466662824778231</c:v>
                </c:pt>
                <c:pt idx="1">
                  <c:v>0.32466662824778231</c:v>
                </c:pt>
                <c:pt idx="2">
                  <c:v>7.791999077946719</c:v>
                </c:pt>
                <c:pt idx="3">
                  <c:v>4.5453327954689513</c:v>
                </c:pt>
                <c:pt idx="4">
                  <c:v>38.310662133238303</c:v>
                </c:pt>
                <c:pt idx="5">
                  <c:v>5.8439993084600808</c:v>
                </c:pt>
                <c:pt idx="6">
                  <c:v>0</c:v>
                </c:pt>
                <c:pt idx="7">
                  <c:v>99.9973215003169</c:v>
                </c:pt>
                <c:pt idx="8">
                  <c:v>89.283322768140039</c:v>
                </c:pt>
                <c:pt idx="9">
                  <c:v>79.54332392070647</c:v>
                </c:pt>
                <c:pt idx="10">
                  <c:v>74.023991240494041</c:v>
                </c:pt>
                <c:pt idx="11">
                  <c:v>62.335992623574178</c:v>
                </c:pt>
                <c:pt idx="12">
                  <c:v>54.219326917379597</c:v>
                </c:pt>
                <c:pt idx="13">
                  <c:v>42.53132830045945</c:v>
                </c:pt>
                <c:pt idx="14">
                  <c:v>42.53132830045945</c:v>
                </c:pt>
                <c:pt idx="15">
                  <c:v>39.933995274477162</c:v>
                </c:pt>
                <c:pt idx="16">
                  <c:v>41.881995043963883</c:v>
                </c:pt>
                <c:pt idx="17">
                  <c:v>0</c:v>
                </c:pt>
                <c:pt idx="18">
                  <c:v>5.1946660519645169</c:v>
                </c:pt>
                <c:pt idx="19">
                  <c:v>11.038665360424577</c:v>
                </c:pt>
                <c:pt idx="20">
                  <c:v>9.0906655909378635</c:v>
                </c:pt>
                <c:pt idx="21">
                  <c:v>0</c:v>
                </c:pt>
                <c:pt idx="22">
                  <c:v>18.830664438371368</c:v>
                </c:pt>
                <c:pt idx="23">
                  <c:v>25.323997003327008</c:v>
                </c:pt>
                <c:pt idx="24">
                  <c:v>24.999330375079225</c:v>
                </c:pt>
                <c:pt idx="25">
                  <c:v>11.687998616920147</c:v>
                </c:pt>
                <c:pt idx="26">
                  <c:v>10.71399873217679</c:v>
                </c:pt>
                <c:pt idx="27">
                  <c:v>3.571332910725602</c:v>
                </c:pt>
                <c:pt idx="28">
                  <c:v>0.64933325649556461</c:v>
                </c:pt>
                <c:pt idx="29">
                  <c:v>4.869999423716731</c:v>
                </c:pt>
                <c:pt idx="30">
                  <c:v>5.1946660519645169</c:v>
                </c:pt>
                <c:pt idx="31">
                  <c:v>3.8959995389733875</c:v>
                </c:pt>
                <c:pt idx="32">
                  <c:v>11.038665360424577</c:v>
                </c:pt>
                <c:pt idx="33">
                  <c:v>11.363331988672364</c:v>
                </c:pt>
                <c:pt idx="34">
                  <c:v>10.389332103929005</c:v>
                </c:pt>
                <c:pt idx="35">
                  <c:v>16.882664668884654</c:v>
                </c:pt>
                <c:pt idx="36">
                  <c:v>19.155331066619151</c:v>
                </c:pt>
                <c:pt idx="37">
                  <c:v>21.427997464353581</c:v>
                </c:pt>
                <c:pt idx="38">
                  <c:v>20.453997579610224</c:v>
                </c:pt>
                <c:pt idx="39">
                  <c:v>28.570663285804805</c:v>
                </c:pt>
                <c:pt idx="40">
                  <c:v>29.869329798795945</c:v>
                </c:pt>
                <c:pt idx="41">
                  <c:v>7.791999077946719</c:v>
                </c:pt>
                <c:pt idx="42">
                  <c:v>15.259331527645722</c:v>
                </c:pt>
                <c:pt idx="43">
                  <c:v>13.311331758159008</c:v>
                </c:pt>
                <c:pt idx="44">
                  <c:v>22.077330720849154</c:v>
                </c:pt>
                <c:pt idx="45">
                  <c:v>18.830664438371368</c:v>
                </c:pt>
                <c:pt idx="46">
                  <c:v>25.323997003327008</c:v>
                </c:pt>
                <c:pt idx="47">
                  <c:v>22.077330720849154</c:v>
                </c:pt>
                <c:pt idx="48">
                  <c:v>19.804664323114725</c:v>
                </c:pt>
                <c:pt idx="49">
                  <c:v>15.908664784141294</c:v>
                </c:pt>
                <c:pt idx="50">
                  <c:v>14.934664899397937</c:v>
                </c:pt>
              </c:numCache>
            </c:numRef>
          </c:yVal>
          <c:smooth val="0"/>
          <c:extLst>
            <c:ext xmlns:c16="http://schemas.microsoft.com/office/drawing/2014/chart" uri="{C3380CC4-5D6E-409C-BE32-E72D297353CC}">
              <c16:uniqueId val="{00000000-1FD9-4954-8A86-1BBB45BEEE89}"/>
            </c:ext>
          </c:extLst>
        </c:ser>
        <c:ser>
          <c:idx val="2"/>
          <c:order val="3"/>
          <c:tx>
            <c:v>GAM_Rosenfeld et al, 2021 original data</c:v>
          </c:tx>
          <c:spPr>
            <a:ln w="25400" cap="rnd">
              <a:solidFill>
                <a:schemeClr val="accent3"/>
              </a:solidFill>
              <a:round/>
            </a:ln>
            <a:effectLst/>
          </c:spPr>
          <c:marker>
            <c:symbol val="circle"/>
            <c:size val="5"/>
            <c:spPr>
              <a:solidFill>
                <a:schemeClr val="accent3"/>
              </a:solidFill>
              <a:ln w="9525">
                <a:solidFill>
                  <a:schemeClr val="accent3"/>
                </a:solidFill>
              </a:ln>
              <a:effectLst/>
            </c:spPr>
          </c:marker>
          <c:xVal>
            <c:numRef>
              <c:f>EmpiricalData1!$D$70:$D$80</c:f>
              <c:numCache>
                <c:formatCode>#,##0.00</c:formatCode>
                <c:ptCount val="11"/>
                <c:pt idx="0">
                  <c:v>2</c:v>
                </c:pt>
                <c:pt idx="1">
                  <c:v>5.74</c:v>
                </c:pt>
                <c:pt idx="2">
                  <c:v>7.71</c:v>
                </c:pt>
                <c:pt idx="3">
                  <c:v>10</c:v>
                </c:pt>
                <c:pt idx="4">
                  <c:v>12.67</c:v>
                </c:pt>
                <c:pt idx="5">
                  <c:v>14</c:v>
                </c:pt>
                <c:pt idx="6">
                  <c:v>15.5</c:v>
                </c:pt>
                <c:pt idx="7">
                  <c:v>17</c:v>
                </c:pt>
                <c:pt idx="8">
                  <c:v>18.5</c:v>
                </c:pt>
                <c:pt idx="9">
                  <c:v>21</c:v>
                </c:pt>
                <c:pt idx="10">
                  <c:v>24</c:v>
                </c:pt>
              </c:numCache>
            </c:numRef>
          </c:xVal>
          <c:yVal>
            <c:numRef>
              <c:f>EmpiricalData1!$E$70:$E$80</c:f>
              <c:numCache>
                <c:formatCode>#,##0.00</c:formatCode>
                <c:ptCount val="11"/>
                <c:pt idx="0">
                  <c:v>7.3770491803278686</c:v>
                </c:pt>
                <c:pt idx="1">
                  <c:v>16.393442622950822</c:v>
                </c:pt>
                <c:pt idx="2">
                  <c:v>25.409836065573771</c:v>
                </c:pt>
                <c:pt idx="3">
                  <c:v>40.16393442622951</c:v>
                </c:pt>
                <c:pt idx="4">
                  <c:v>68.852459016393439</c:v>
                </c:pt>
                <c:pt idx="5">
                  <c:v>85.245901639344268</c:v>
                </c:pt>
                <c:pt idx="6">
                  <c:v>96.721311475409834</c:v>
                </c:pt>
                <c:pt idx="7">
                  <c:v>100</c:v>
                </c:pt>
                <c:pt idx="8">
                  <c:v>94.26229508196721</c:v>
                </c:pt>
                <c:pt idx="9">
                  <c:v>72.950819672131146</c:v>
                </c:pt>
                <c:pt idx="10">
                  <c:v>36.065573770491802</c:v>
                </c:pt>
              </c:numCache>
            </c:numRef>
          </c:yVal>
          <c:smooth val="1"/>
          <c:extLst>
            <c:ext xmlns:c16="http://schemas.microsoft.com/office/drawing/2014/chart" uri="{C3380CC4-5D6E-409C-BE32-E72D297353CC}">
              <c16:uniqueId val="{00000000-8E6C-4A92-8155-C260F162167B}"/>
            </c:ext>
          </c:extLst>
        </c:ser>
        <c:ser>
          <c:idx val="3"/>
          <c:order val="4"/>
          <c:tx>
            <c:v>Edward 1983 </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EmpiricalData1!$D$84:$D$88</c:f>
              <c:numCache>
                <c:formatCode>General</c:formatCode>
                <c:ptCount val="5"/>
                <c:pt idx="0">
                  <c:v>0</c:v>
                </c:pt>
                <c:pt idx="1">
                  <c:v>10</c:v>
                </c:pt>
                <c:pt idx="2">
                  <c:v>11.85</c:v>
                </c:pt>
                <c:pt idx="3">
                  <c:v>14.85</c:v>
                </c:pt>
                <c:pt idx="4">
                  <c:v>28</c:v>
                </c:pt>
              </c:numCache>
            </c:numRef>
          </c:xVal>
          <c:yVal>
            <c:numRef>
              <c:f>EmpiricalData1!$E$84:$E$88</c:f>
              <c:numCache>
                <c:formatCode>General</c:formatCode>
                <c:ptCount val="5"/>
                <c:pt idx="0">
                  <c:v>0</c:v>
                </c:pt>
                <c:pt idx="1">
                  <c:v>90</c:v>
                </c:pt>
                <c:pt idx="2">
                  <c:v>100</c:v>
                </c:pt>
                <c:pt idx="3">
                  <c:v>90</c:v>
                </c:pt>
                <c:pt idx="4">
                  <c:v>0</c:v>
                </c:pt>
              </c:numCache>
            </c:numRef>
          </c:yVal>
          <c:smooth val="1"/>
          <c:extLst>
            <c:ext xmlns:c16="http://schemas.microsoft.com/office/drawing/2014/chart" uri="{C3380CC4-5D6E-409C-BE32-E72D297353CC}">
              <c16:uniqueId val="{00000001-8E6C-4A92-8155-C260F162167B}"/>
            </c:ext>
          </c:extLst>
        </c:ser>
        <c:dLbls>
          <c:showLegendKey val="0"/>
          <c:showVal val="0"/>
          <c:showCatName val="0"/>
          <c:showSerName val="0"/>
          <c:showPercent val="0"/>
          <c:showBubbleSize val="0"/>
        </c:dLbls>
        <c:axId val="1532256528"/>
        <c:axId val="1532257008"/>
      </c:scatterChart>
      <c:valAx>
        <c:axId val="1532256528"/>
        <c:scaling>
          <c:orientation val="minMax"/>
          <c:max val="30"/>
          <c:min val="0"/>
        </c:scaling>
        <c:delete val="0"/>
        <c:axPos val="b"/>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Rosenfeld et al., 2021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EmpiricalData1!$D$60:$D$64</c:f>
              <c:numCache>
                <c:formatCode>General</c:formatCode>
                <c:ptCount val="5"/>
                <c:pt idx="0">
                  <c:v>6</c:v>
                </c:pt>
                <c:pt idx="1">
                  <c:v>10</c:v>
                </c:pt>
                <c:pt idx="2">
                  <c:v>14</c:v>
                </c:pt>
                <c:pt idx="3">
                  <c:v>18</c:v>
                </c:pt>
                <c:pt idx="4">
                  <c:v>23</c:v>
                </c:pt>
              </c:numCache>
            </c:numRef>
          </c:xVal>
          <c:yVal>
            <c:numRef>
              <c:f>EmpiricalData1!$E$60:$E$64</c:f>
              <c:numCache>
                <c:formatCode>General</c:formatCode>
                <c:ptCount val="5"/>
                <c:pt idx="0">
                  <c:v>36</c:v>
                </c:pt>
                <c:pt idx="1">
                  <c:v>36</c:v>
                </c:pt>
                <c:pt idx="2">
                  <c:v>85</c:v>
                </c:pt>
                <c:pt idx="3">
                  <c:v>97</c:v>
                </c:pt>
                <c:pt idx="4">
                  <c:v>10</c:v>
                </c:pt>
              </c:numCache>
            </c:numRef>
          </c:yVal>
          <c:smooth val="1"/>
          <c:extLst>
            <c:ext xmlns:c16="http://schemas.microsoft.com/office/drawing/2014/chart" uri="{C3380CC4-5D6E-409C-BE32-E72D297353CC}">
              <c16:uniqueId val="{00000000-11CA-48AF-A22D-F87F54A8BAB2}"/>
            </c:ext>
          </c:extLst>
        </c:ser>
        <c:ser>
          <c:idx val="1"/>
          <c:order val="1"/>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EmpiricalData1!$D$3:$D$53</c:f>
              <c:numCache>
                <c:formatCode>0.00</c:formatCode>
                <c:ptCount val="51"/>
                <c:pt idx="0">
                  <c:v>1.9224283305227601</c:v>
                </c:pt>
                <c:pt idx="1">
                  <c:v>5.4637436762225899</c:v>
                </c:pt>
                <c:pt idx="2">
                  <c:v>6.5430016863406397</c:v>
                </c:pt>
                <c:pt idx="3">
                  <c:v>16.998313659359098</c:v>
                </c:pt>
                <c:pt idx="4">
                  <c:v>16.4586846543001</c:v>
                </c:pt>
                <c:pt idx="5">
                  <c:v>15.9865092748735</c:v>
                </c:pt>
                <c:pt idx="6">
                  <c:v>9.0387858347386096</c:v>
                </c:pt>
                <c:pt idx="7">
                  <c:v>15.682967959527801</c:v>
                </c:pt>
                <c:pt idx="8">
                  <c:v>13.9966273187183</c:v>
                </c:pt>
                <c:pt idx="9">
                  <c:v>13.9966273187183</c:v>
                </c:pt>
                <c:pt idx="10">
                  <c:v>13.018549747048899</c:v>
                </c:pt>
                <c:pt idx="11">
                  <c:v>13.625632377740301</c:v>
                </c:pt>
                <c:pt idx="12">
                  <c:v>12.9848229342327</c:v>
                </c:pt>
                <c:pt idx="13">
                  <c:v>12.9510961214165</c:v>
                </c:pt>
                <c:pt idx="14">
                  <c:v>12.040472175379399</c:v>
                </c:pt>
                <c:pt idx="15">
                  <c:v>10.9612141652613</c:v>
                </c:pt>
                <c:pt idx="16">
                  <c:v>9.4772344013490706</c:v>
                </c:pt>
                <c:pt idx="17">
                  <c:v>6.0033726812816202</c:v>
                </c:pt>
                <c:pt idx="18">
                  <c:v>6.9477234401349</c:v>
                </c:pt>
                <c:pt idx="19">
                  <c:v>6.9477234401349</c:v>
                </c:pt>
                <c:pt idx="20">
                  <c:v>7.5548060708262996</c:v>
                </c:pt>
                <c:pt idx="21">
                  <c:v>6.9477234401349</c:v>
                </c:pt>
                <c:pt idx="22">
                  <c:v>7.9595278246205696</c:v>
                </c:pt>
                <c:pt idx="23">
                  <c:v>7.9595278246205696</c:v>
                </c:pt>
                <c:pt idx="24">
                  <c:v>9.0387858347386096</c:v>
                </c:pt>
                <c:pt idx="25">
                  <c:v>8.4654300168634098</c:v>
                </c:pt>
                <c:pt idx="26">
                  <c:v>8.9713322091062402</c:v>
                </c:pt>
                <c:pt idx="27">
                  <c:v>9.9831365935918992</c:v>
                </c:pt>
                <c:pt idx="28">
                  <c:v>10.9612141652613</c:v>
                </c:pt>
                <c:pt idx="29">
                  <c:v>13.9629005059021</c:v>
                </c:pt>
                <c:pt idx="30">
                  <c:v>13.018549747048899</c:v>
                </c:pt>
                <c:pt idx="31">
                  <c:v>11.973018549747</c:v>
                </c:pt>
                <c:pt idx="32">
                  <c:v>12.4789207419898</c:v>
                </c:pt>
                <c:pt idx="33">
                  <c:v>11.9392917369308</c:v>
                </c:pt>
                <c:pt idx="34">
                  <c:v>10.9274873524451</c:v>
                </c:pt>
                <c:pt idx="35">
                  <c:v>10.9274873524451</c:v>
                </c:pt>
                <c:pt idx="36">
                  <c:v>10.9949409780775</c:v>
                </c:pt>
                <c:pt idx="37">
                  <c:v>10.9949409780775</c:v>
                </c:pt>
                <c:pt idx="38">
                  <c:v>10.489038785834699</c:v>
                </c:pt>
                <c:pt idx="39">
                  <c:v>11.467116357504199</c:v>
                </c:pt>
                <c:pt idx="40">
                  <c:v>10.9274873524451</c:v>
                </c:pt>
                <c:pt idx="41">
                  <c:v>13.9629005059021</c:v>
                </c:pt>
                <c:pt idx="42">
                  <c:v>14.536256323777399</c:v>
                </c:pt>
                <c:pt idx="43">
                  <c:v>13.9629005059021</c:v>
                </c:pt>
                <c:pt idx="44">
                  <c:v>14.0303541315345</c:v>
                </c:pt>
                <c:pt idx="45">
                  <c:v>13.018549747048899</c:v>
                </c:pt>
                <c:pt idx="46">
                  <c:v>12.9848229342327</c:v>
                </c:pt>
                <c:pt idx="47">
                  <c:v>9.7807757166947695</c:v>
                </c:pt>
                <c:pt idx="48">
                  <c:v>9.9831365935918992</c:v>
                </c:pt>
                <c:pt idx="49">
                  <c:v>10.050590219224199</c:v>
                </c:pt>
                <c:pt idx="50">
                  <c:v>9.4435075885328796</c:v>
                </c:pt>
              </c:numCache>
            </c:numRef>
          </c:xVal>
          <c:yVal>
            <c:numRef>
              <c:f>EmpiricalData1!$F$3:$F$53</c:f>
              <c:numCache>
                <c:formatCode>General</c:formatCode>
                <c:ptCount val="51"/>
                <c:pt idx="0">
                  <c:v>0.32466662824778231</c:v>
                </c:pt>
                <c:pt idx="1">
                  <c:v>0.32466662824778231</c:v>
                </c:pt>
                <c:pt idx="2">
                  <c:v>7.791999077946719</c:v>
                </c:pt>
                <c:pt idx="3">
                  <c:v>4.5453327954689513</c:v>
                </c:pt>
                <c:pt idx="4">
                  <c:v>38.310662133238303</c:v>
                </c:pt>
                <c:pt idx="5">
                  <c:v>5.8439993084600808</c:v>
                </c:pt>
                <c:pt idx="6">
                  <c:v>0</c:v>
                </c:pt>
                <c:pt idx="7">
                  <c:v>99.9973215003169</c:v>
                </c:pt>
                <c:pt idx="8">
                  <c:v>89.283322768140039</c:v>
                </c:pt>
                <c:pt idx="9">
                  <c:v>79.54332392070647</c:v>
                </c:pt>
                <c:pt idx="10">
                  <c:v>74.023991240494041</c:v>
                </c:pt>
                <c:pt idx="11">
                  <c:v>62.335992623574178</c:v>
                </c:pt>
                <c:pt idx="12">
                  <c:v>54.219326917379597</c:v>
                </c:pt>
                <c:pt idx="13">
                  <c:v>42.53132830045945</c:v>
                </c:pt>
                <c:pt idx="14">
                  <c:v>42.53132830045945</c:v>
                </c:pt>
                <c:pt idx="15">
                  <c:v>39.933995274477162</c:v>
                </c:pt>
                <c:pt idx="16">
                  <c:v>41.881995043963883</c:v>
                </c:pt>
                <c:pt idx="17">
                  <c:v>0</c:v>
                </c:pt>
                <c:pt idx="18">
                  <c:v>5.1946660519645169</c:v>
                </c:pt>
                <c:pt idx="19">
                  <c:v>11.038665360424577</c:v>
                </c:pt>
                <c:pt idx="20">
                  <c:v>9.0906655909378635</c:v>
                </c:pt>
                <c:pt idx="21">
                  <c:v>0</c:v>
                </c:pt>
                <c:pt idx="22">
                  <c:v>18.830664438371368</c:v>
                </c:pt>
                <c:pt idx="23">
                  <c:v>25.323997003327008</c:v>
                </c:pt>
                <c:pt idx="24">
                  <c:v>24.999330375079225</c:v>
                </c:pt>
                <c:pt idx="25">
                  <c:v>11.687998616920147</c:v>
                </c:pt>
                <c:pt idx="26">
                  <c:v>10.71399873217679</c:v>
                </c:pt>
                <c:pt idx="27">
                  <c:v>3.571332910725602</c:v>
                </c:pt>
                <c:pt idx="28">
                  <c:v>0.64933325649556461</c:v>
                </c:pt>
                <c:pt idx="29">
                  <c:v>4.869999423716731</c:v>
                </c:pt>
                <c:pt idx="30">
                  <c:v>5.1946660519645169</c:v>
                </c:pt>
                <c:pt idx="31">
                  <c:v>3.8959995389733875</c:v>
                </c:pt>
                <c:pt idx="32">
                  <c:v>11.038665360424577</c:v>
                </c:pt>
                <c:pt idx="33">
                  <c:v>11.363331988672364</c:v>
                </c:pt>
                <c:pt idx="34">
                  <c:v>10.389332103929005</c:v>
                </c:pt>
                <c:pt idx="35">
                  <c:v>16.882664668884654</c:v>
                </c:pt>
                <c:pt idx="36">
                  <c:v>19.155331066619151</c:v>
                </c:pt>
                <c:pt idx="37">
                  <c:v>21.427997464353581</c:v>
                </c:pt>
                <c:pt idx="38">
                  <c:v>20.453997579610224</c:v>
                </c:pt>
                <c:pt idx="39">
                  <c:v>28.570663285804805</c:v>
                </c:pt>
                <c:pt idx="40">
                  <c:v>29.869329798795945</c:v>
                </c:pt>
                <c:pt idx="41">
                  <c:v>7.791999077946719</c:v>
                </c:pt>
                <c:pt idx="42">
                  <c:v>15.259331527645722</c:v>
                </c:pt>
                <c:pt idx="43">
                  <c:v>13.311331758159008</c:v>
                </c:pt>
                <c:pt idx="44">
                  <c:v>22.077330720849154</c:v>
                </c:pt>
                <c:pt idx="45">
                  <c:v>18.830664438371368</c:v>
                </c:pt>
                <c:pt idx="46">
                  <c:v>25.323997003327008</c:v>
                </c:pt>
                <c:pt idx="47">
                  <c:v>22.077330720849154</c:v>
                </c:pt>
                <c:pt idx="48">
                  <c:v>19.804664323114725</c:v>
                </c:pt>
                <c:pt idx="49">
                  <c:v>15.908664784141294</c:v>
                </c:pt>
                <c:pt idx="50">
                  <c:v>14.934664899397937</c:v>
                </c:pt>
              </c:numCache>
            </c:numRef>
          </c:yVal>
          <c:smooth val="0"/>
          <c:extLst>
            <c:ext xmlns:c16="http://schemas.microsoft.com/office/drawing/2014/chart" uri="{C3380CC4-5D6E-409C-BE32-E72D297353CC}">
              <c16:uniqueId val="{00000001-11CA-48AF-A22D-F87F54A8BAB2}"/>
            </c:ext>
          </c:extLst>
        </c:ser>
        <c:ser>
          <c:idx val="2"/>
          <c:order val="2"/>
          <c:tx>
            <c:v>GAM_Rosenfeld et al, 2021 original data</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EmpiricalData1!$D$70:$D$80</c:f>
              <c:numCache>
                <c:formatCode>#,##0.00</c:formatCode>
                <c:ptCount val="11"/>
                <c:pt idx="0">
                  <c:v>2</c:v>
                </c:pt>
                <c:pt idx="1">
                  <c:v>5.74</c:v>
                </c:pt>
                <c:pt idx="2">
                  <c:v>7.71</c:v>
                </c:pt>
                <c:pt idx="3">
                  <c:v>10</c:v>
                </c:pt>
                <c:pt idx="4">
                  <c:v>12.67</c:v>
                </c:pt>
                <c:pt idx="5">
                  <c:v>14</c:v>
                </c:pt>
                <c:pt idx="6">
                  <c:v>15.5</c:v>
                </c:pt>
                <c:pt idx="7">
                  <c:v>17</c:v>
                </c:pt>
                <c:pt idx="8">
                  <c:v>18.5</c:v>
                </c:pt>
                <c:pt idx="9">
                  <c:v>21</c:v>
                </c:pt>
                <c:pt idx="10">
                  <c:v>24</c:v>
                </c:pt>
              </c:numCache>
            </c:numRef>
          </c:xVal>
          <c:yVal>
            <c:numRef>
              <c:f>EmpiricalData1!$E$70:$E$80</c:f>
              <c:numCache>
                <c:formatCode>#,##0.00</c:formatCode>
                <c:ptCount val="11"/>
                <c:pt idx="0">
                  <c:v>7.3770491803278686</c:v>
                </c:pt>
                <c:pt idx="1">
                  <c:v>16.393442622950822</c:v>
                </c:pt>
                <c:pt idx="2">
                  <c:v>25.409836065573771</c:v>
                </c:pt>
                <c:pt idx="3">
                  <c:v>40.16393442622951</c:v>
                </c:pt>
                <c:pt idx="4">
                  <c:v>68.852459016393439</c:v>
                </c:pt>
                <c:pt idx="5">
                  <c:v>85.245901639344268</c:v>
                </c:pt>
                <c:pt idx="6">
                  <c:v>96.721311475409834</c:v>
                </c:pt>
                <c:pt idx="7">
                  <c:v>100</c:v>
                </c:pt>
                <c:pt idx="8">
                  <c:v>94.26229508196721</c:v>
                </c:pt>
                <c:pt idx="9">
                  <c:v>72.950819672131146</c:v>
                </c:pt>
                <c:pt idx="10">
                  <c:v>36.065573770491802</c:v>
                </c:pt>
              </c:numCache>
            </c:numRef>
          </c:yVal>
          <c:smooth val="1"/>
          <c:extLst>
            <c:ext xmlns:c16="http://schemas.microsoft.com/office/drawing/2014/chart" uri="{C3380CC4-5D6E-409C-BE32-E72D297353CC}">
              <c16:uniqueId val="{00000002-11CA-48AF-A22D-F87F54A8BAB2}"/>
            </c:ext>
          </c:extLst>
        </c:ser>
        <c:ser>
          <c:idx val="3"/>
          <c:order val="3"/>
          <c:tx>
            <c:v>Edward 1983 </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EmpiricalData1!$D$84:$D$88</c:f>
              <c:numCache>
                <c:formatCode>General</c:formatCode>
                <c:ptCount val="5"/>
                <c:pt idx="0">
                  <c:v>0</c:v>
                </c:pt>
                <c:pt idx="1">
                  <c:v>10</c:v>
                </c:pt>
                <c:pt idx="2">
                  <c:v>11.85</c:v>
                </c:pt>
                <c:pt idx="3">
                  <c:v>14.85</c:v>
                </c:pt>
                <c:pt idx="4">
                  <c:v>28</c:v>
                </c:pt>
              </c:numCache>
            </c:numRef>
          </c:xVal>
          <c:yVal>
            <c:numRef>
              <c:f>EmpiricalData1!$E$84:$E$88</c:f>
              <c:numCache>
                <c:formatCode>General</c:formatCode>
                <c:ptCount val="5"/>
                <c:pt idx="0">
                  <c:v>0</c:v>
                </c:pt>
                <c:pt idx="1">
                  <c:v>90</c:v>
                </c:pt>
                <c:pt idx="2">
                  <c:v>100</c:v>
                </c:pt>
                <c:pt idx="3">
                  <c:v>90</c:v>
                </c:pt>
                <c:pt idx="4">
                  <c:v>0</c:v>
                </c:pt>
              </c:numCache>
            </c:numRef>
          </c:yVal>
          <c:smooth val="1"/>
          <c:extLst>
            <c:ext xmlns:c16="http://schemas.microsoft.com/office/drawing/2014/chart" uri="{C3380CC4-5D6E-409C-BE32-E72D297353CC}">
              <c16:uniqueId val="{00000003-11CA-48AF-A22D-F87F54A8BAB2}"/>
            </c:ext>
          </c:extLst>
        </c:ser>
        <c:ser>
          <c:idx val="4"/>
          <c:order val="4"/>
          <c:tx>
            <c:v>"SS CPUE Normalized"</c:v>
          </c:tx>
          <c:spPr>
            <a:ln w="19050" cap="rnd">
              <a:noFill/>
              <a:round/>
            </a:ln>
            <a:effectLst/>
          </c:spPr>
          <c:marker>
            <c:symbol val="circle"/>
            <c:size val="6"/>
            <c:spPr>
              <a:noFill/>
              <a:ln w="9525">
                <a:solidFill>
                  <a:schemeClr val="accent1"/>
                </a:solidFill>
              </a:ln>
              <a:effectLst/>
            </c:spPr>
          </c:marker>
          <c:xVal>
            <c:numRef>
              <c:f>EmpiricalData1!$AK$4:$AK$241</c:f>
              <c:numCache>
                <c:formatCode>General</c:formatCode>
                <c:ptCount val="238"/>
                <c:pt idx="0">
                  <c:v>2.2999999999999998</c:v>
                </c:pt>
                <c:pt idx="1">
                  <c:v>3.2</c:v>
                </c:pt>
                <c:pt idx="2">
                  <c:v>3.4</c:v>
                </c:pt>
                <c:pt idx="3">
                  <c:v>5.05</c:v>
                </c:pt>
                <c:pt idx="4">
                  <c:v>5.0999999999999996</c:v>
                </c:pt>
                <c:pt idx="5">
                  <c:v>5.15</c:v>
                </c:pt>
                <c:pt idx="6">
                  <c:v>5.6</c:v>
                </c:pt>
                <c:pt idx="7">
                  <c:v>5.6041666670000003</c:v>
                </c:pt>
                <c:pt idx="8">
                  <c:v>5.77</c:v>
                </c:pt>
                <c:pt idx="9">
                  <c:v>5.8</c:v>
                </c:pt>
                <c:pt idx="10">
                  <c:v>6.2</c:v>
                </c:pt>
                <c:pt idx="11">
                  <c:v>6.4749999999999996</c:v>
                </c:pt>
                <c:pt idx="12">
                  <c:v>6.5</c:v>
                </c:pt>
                <c:pt idx="13">
                  <c:v>6.6</c:v>
                </c:pt>
                <c:pt idx="14">
                  <c:v>6.7</c:v>
                </c:pt>
                <c:pt idx="15">
                  <c:v>7.1</c:v>
                </c:pt>
                <c:pt idx="16">
                  <c:v>7.2</c:v>
                </c:pt>
                <c:pt idx="17">
                  <c:v>7.38</c:v>
                </c:pt>
                <c:pt idx="18">
                  <c:v>7.6291666669999998</c:v>
                </c:pt>
                <c:pt idx="19">
                  <c:v>7.8</c:v>
                </c:pt>
                <c:pt idx="20">
                  <c:v>7.8</c:v>
                </c:pt>
                <c:pt idx="21">
                  <c:v>8.1333333329999995</c:v>
                </c:pt>
                <c:pt idx="22">
                  <c:v>8.3000000000000007</c:v>
                </c:pt>
                <c:pt idx="23">
                  <c:v>8.75</c:v>
                </c:pt>
                <c:pt idx="24">
                  <c:v>8.9</c:v>
                </c:pt>
                <c:pt idx="25">
                  <c:v>9.0333333329999999</c:v>
                </c:pt>
                <c:pt idx="26">
                  <c:v>9.0833333340000006</c:v>
                </c:pt>
                <c:pt idx="27">
                  <c:v>9.4</c:v>
                </c:pt>
                <c:pt idx="28">
                  <c:v>9.4499999999999993</c:v>
                </c:pt>
                <c:pt idx="29">
                  <c:v>9.5</c:v>
                </c:pt>
                <c:pt idx="30">
                  <c:v>9.5333333329999999</c:v>
                </c:pt>
                <c:pt idx="31">
                  <c:v>9.5500000000000007</c:v>
                </c:pt>
                <c:pt idx="32">
                  <c:v>10.33857143</c:v>
                </c:pt>
                <c:pt idx="33">
                  <c:v>10.8</c:v>
                </c:pt>
                <c:pt idx="34">
                  <c:v>10.88</c:v>
                </c:pt>
                <c:pt idx="35">
                  <c:v>10.975</c:v>
                </c:pt>
                <c:pt idx="36">
                  <c:v>11.2</c:v>
                </c:pt>
                <c:pt idx="37">
                  <c:v>11.2</c:v>
                </c:pt>
                <c:pt idx="38">
                  <c:v>11.3</c:v>
                </c:pt>
                <c:pt idx="39">
                  <c:v>11.5</c:v>
                </c:pt>
                <c:pt idx="40">
                  <c:v>11.5</c:v>
                </c:pt>
                <c:pt idx="41">
                  <c:v>11.570153850000001</c:v>
                </c:pt>
                <c:pt idx="42">
                  <c:v>11.57142857</c:v>
                </c:pt>
                <c:pt idx="43">
                  <c:v>11.6</c:v>
                </c:pt>
                <c:pt idx="44">
                  <c:v>11.84</c:v>
                </c:pt>
                <c:pt idx="45">
                  <c:v>11.914999999999999</c:v>
                </c:pt>
                <c:pt idx="46">
                  <c:v>11.93409091</c:v>
                </c:pt>
                <c:pt idx="47">
                  <c:v>12.05</c:v>
                </c:pt>
                <c:pt idx="48">
                  <c:v>12.4</c:v>
                </c:pt>
                <c:pt idx="49">
                  <c:v>12.6</c:v>
                </c:pt>
                <c:pt idx="50">
                  <c:v>12.65</c:v>
                </c:pt>
                <c:pt idx="51">
                  <c:v>12.95</c:v>
                </c:pt>
                <c:pt idx="52">
                  <c:v>13.4</c:v>
                </c:pt>
                <c:pt idx="53">
                  <c:v>13.4</c:v>
                </c:pt>
                <c:pt idx="54">
                  <c:v>13.4</c:v>
                </c:pt>
                <c:pt idx="55">
                  <c:v>13.55</c:v>
                </c:pt>
                <c:pt idx="56">
                  <c:v>13.66666667</c:v>
                </c:pt>
                <c:pt idx="57">
                  <c:v>13.68</c:v>
                </c:pt>
                <c:pt idx="58">
                  <c:v>13.885714289999999</c:v>
                </c:pt>
                <c:pt idx="59">
                  <c:v>13.9</c:v>
                </c:pt>
                <c:pt idx="60">
                  <c:v>13.9</c:v>
                </c:pt>
                <c:pt idx="61">
                  <c:v>14.00714286</c:v>
                </c:pt>
                <c:pt idx="62">
                  <c:v>14.1</c:v>
                </c:pt>
                <c:pt idx="63">
                  <c:v>14.2</c:v>
                </c:pt>
                <c:pt idx="64">
                  <c:v>14.2</c:v>
                </c:pt>
                <c:pt idx="65">
                  <c:v>14.4</c:v>
                </c:pt>
                <c:pt idx="66">
                  <c:v>14.4</c:v>
                </c:pt>
                <c:pt idx="67">
                  <c:v>14.4</c:v>
                </c:pt>
                <c:pt idx="68">
                  <c:v>14.4</c:v>
                </c:pt>
                <c:pt idx="69">
                  <c:v>14.4</c:v>
                </c:pt>
                <c:pt idx="70">
                  <c:v>14.6</c:v>
                </c:pt>
                <c:pt idx="71">
                  <c:v>14.6</c:v>
                </c:pt>
                <c:pt idx="72">
                  <c:v>14.78571429</c:v>
                </c:pt>
                <c:pt idx="73">
                  <c:v>14.96666667</c:v>
                </c:pt>
                <c:pt idx="74">
                  <c:v>15</c:v>
                </c:pt>
                <c:pt idx="75">
                  <c:v>15.12166667</c:v>
                </c:pt>
                <c:pt idx="76">
                  <c:v>15.2</c:v>
                </c:pt>
                <c:pt idx="77">
                  <c:v>15.218571430000001</c:v>
                </c:pt>
                <c:pt idx="78">
                  <c:v>15.27241379</c:v>
                </c:pt>
                <c:pt idx="79">
                  <c:v>15.475</c:v>
                </c:pt>
                <c:pt idx="80">
                  <c:v>15.7</c:v>
                </c:pt>
                <c:pt idx="81">
                  <c:v>15.85</c:v>
                </c:pt>
                <c:pt idx="82">
                  <c:v>16.100000000000001</c:v>
                </c:pt>
                <c:pt idx="83">
                  <c:v>16.2</c:v>
                </c:pt>
                <c:pt idx="84">
                  <c:v>16.350000000000001</c:v>
                </c:pt>
                <c:pt idx="85">
                  <c:v>16.375</c:v>
                </c:pt>
                <c:pt idx="86">
                  <c:v>16.785451980000001</c:v>
                </c:pt>
                <c:pt idx="87">
                  <c:v>17.2</c:v>
                </c:pt>
                <c:pt idx="88">
                  <c:v>17.2</c:v>
                </c:pt>
                <c:pt idx="89">
                  <c:v>17.25</c:v>
                </c:pt>
                <c:pt idx="90">
                  <c:v>17.3</c:v>
                </c:pt>
                <c:pt idx="91">
                  <c:v>17.350000000000001</c:v>
                </c:pt>
                <c:pt idx="92">
                  <c:v>17.52</c:v>
                </c:pt>
                <c:pt idx="93">
                  <c:v>17.95</c:v>
                </c:pt>
                <c:pt idx="94">
                  <c:v>18.100000000000001</c:v>
                </c:pt>
                <c:pt idx="95">
                  <c:v>18.100000000000001</c:v>
                </c:pt>
                <c:pt idx="96">
                  <c:v>18.2</c:v>
                </c:pt>
                <c:pt idx="97">
                  <c:v>18.399999999999999</c:v>
                </c:pt>
                <c:pt idx="98">
                  <c:v>18.625</c:v>
                </c:pt>
                <c:pt idx="99">
                  <c:v>18.7</c:v>
                </c:pt>
                <c:pt idx="100">
                  <c:v>18.850000000000001</c:v>
                </c:pt>
                <c:pt idx="101">
                  <c:v>18.86</c:v>
                </c:pt>
                <c:pt idx="102">
                  <c:v>19.02</c:v>
                </c:pt>
                <c:pt idx="103">
                  <c:v>19.05</c:v>
                </c:pt>
                <c:pt idx="104">
                  <c:v>19.100000000000001</c:v>
                </c:pt>
                <c:pt idx="105">
                  <c:v>19.18333333</c:v>
                </c:pt>
                <c:pt idx="106">
                  <c:v>19.3</c:v>
                </c:pt>
                <c:pt idx="107">
                  <c:v>19.3</c:v>
                </c:pt>
                <c:pt idx="108">
                  <c:v>19.399999999999999</c:v>
                </c:pt>
                <c:pt idx="109">
                  <c:v>19.5</c:v>
                </c:pt>
                <c:pt idx="110">
                  <c:v>20.399999999999999</c:v>
                </c:pt>
                <c:pt idx="111">
                  <c:v>20.95</c:v>
                </c:pt>
                <c:pt idx="112">
                  <c:v>21.244444439999999</c:v>
                </c:pt>
                <c:pt idx="113">
                  <c:v>21.25</c:v>
                </c:pt>
                <c:pt idx="114">
                  <c:v>22.225000000000001</c:v>
                </c:pt>
                <c:pt idx="115">
                  <c:v>22.716666669999999</c:v>
                </c:pt>
                <c:pt idx="116">
                  <c:v>23.3</c:v>
                </c:pt>
                <c:pt idx="123">
                  <c:v>14.301785710000001</c:v>
                </c:pt>
                <c:pt idx="124">
                  <c:v>14.969230769999999</c:v>
                </c:pt>
                <c:pt idx="125">
                  <c:v>12.32777778</c:v>
                </c:pt>
                <c:pt idx="126">
                  <c:v>15.92222222</c:v>
                </c:pt>
                <c:pt idx="127">
                  <c:v>16.2608</c:v>
                </c:pt>
                <c:pt idx="128">
                  <c:v>20.45</c:v>
                </c:pt>
                <c:pt idx="129">
                  <c:v>8.2638888890000004</c:v>
                </c:pt>
                <c:pt idx="130">
                  <c:v>14.34064103</c:v>
                </c:pt>
                <c:pt idx="131">
                  <c:v>11.633333329999999</c:v>
                </c:pt>
                <c:pt idx="132">
                  <c:v>8.1032258069999994</c:v>
                </c:pt>
                <c:pt idx="133">
                  <c:v>14.97285714</c:v>
                </c:pt>
                <c:pt idx="134">
                  <c:v>11.34558824</c:v>
                </c:pt>
                <c:pt idx="135">
                  <c:v>12.55127841</c:v>
                </c:pt>
                <c:pt idx="136">
                  <c:v>18.5</c:v>
                </c:pt>
                <c:pt idx="137">
                  <c:v>19.399999999999999</c:v>
                </c:pt>
                <c:pt idx="138">
                  <c:v>8.3833333329999995</c:v>
                </c:pt>
                <c:pt idx="139">
                  <c:v>16.57897436</c:v>
                </c:pt>
                <c:pt idx="140">
                  <c:v>13.2</c:v>
                </c:pt>
                <c:pt idx="141">
                  <c:v>11.36521739</c:v>
                </c:pt>
                <c:pt idx="142">
                  <c:v>10.28333333</c:v>
                </c:pt>
                <c:pt idx="143">
                  <c:v>11.70426471</c:v>
                </c:pt>
                <c:pt idx="144">
                  <c:v>10.59125</c:v>
                </c:pt>
                <c:pt idx="145">
                  <c:v>13.965</c:v>
                </c:pt>
                <c:pt idx="146">
                  <c:v>18.3</c:v>
                </c:pt>
                <c:pt idx="147">
                  <c:v>21.4</c:v>
                </c:pt>
                <c:pt idx="148">
                  <c:v>13.791071430000001</c:v>
                </c:pt>
                <c:pt idx="149">
                  <c:v>12.4</c:v>
                </c:pt>
                <c:pt idx="150">
                  <c:v>11.34603175</c:v>
                </c:pt>
                <c:pt idx="151">
                  <c:v>18.05</c:v>
                </c:pt>
                <c:pt idx="152">
                  <c:v>11.84285714</c:v>
                </c:pt>
                <c:pt idx="153">
                  <c:v>6.2</c:v>
                </c:pt>
                <c:pt idx="154">
                  <c:v>13.66666667</c:v>
                </c:pt>
                <c:pt idx="155">
                  <c:v>14.154999999999999</c:v>
                </c:pt>
                <c:pt idx="156">
                  <c:v>14.74666667</c:v>
                </c:pt>
                <c:pt idx="157">
                  <c:v>14.09285714</c:v>
                </c:pt>
                <c:pt idx="158">
                  <c:v>11.403378379999999</c:v>
                </c:pt>
                <c:pt idx="159">
                  <c:v>14.41</c:v>
                </c:pt>
                <c:pt idx="160">
                  <c:v>14.46</c:v>
                </c:pt>
                <c:pt idx="161">
                  <c:v>19.600000000000001</c:v>
                </c:pt>
                <c:pt idx="162">
                  <c:v>11.585000000000001</c:v>
                </c:pt>
                <c:pt idx="163">
                  <c:v>9.6045454550000002</c:v>
                </c:pt>
                <c:pt idx="164">
                  <c:v>14.357894740000001</c:v>
                </c:pt>
                <c:pt idx="165">
                  <c:v>17.353999999999999</c:v>
                </c:pt>
                <c:pt idx="166">
                  <c:v>14.04125</c:v>
                </c:pt>
                <c:pt idx="167">
                  <c:v>23</c:v>
                </c:pt>
                <c:pt idx="168">
                  <c:v>8.0692307690000007</c:v>
                </c:pt>
                <c:pt idx="169">
                  <c:v>15.365625</c:v>
                </c:pt>
                <c:pt idx="170">
                  <c:v>14.385714289999999</c:v>
                </c:pt>
                <c:pt idx="171">
                  <c:v>14.09047619</c:v>
                </c:pt>
                <c:pt idx="172">
                  <c:v>13.21666667</c:v>
                </c:pt>
                <c:pt idx="173">
                  <c:v>9.3402777780000008</c:v>
                </c:pt>
                <c:pt idx="174">
                  <c:v>13.907999999999999</c:v>
                </c:pt>
                <c:pt idx="175">
                  <c:v>18.55</c:v>
                </c:pt>
                <c:pt idx="176">
                  <c:v>8.8641176470000005</c:v>
                </c:pt>
                <c:pt idx="177">
                  <c:v>7.5</c:v>
                </c:pt>
                <c:pt idx="178">
                  <c:v>12.1</c:v>
                </c:pt>
                <c:pt idx="179">
                  <c:v>15.75</c:v>
                </c:pt>
                <c:pt idx="180">
                  <c:v>9.0500000000000007</c:v>
                </c:pt>
                <c:pt idx="181">
                  <c:v>16.112500000000001</c:v>
                </c:pt>
                <c:pt idx="182">
                  <c:v>15.58333333</c:v>
                </c:pt>
                <c:pt idx="183">
                  <c:v>14.176666669999999</c:v>
                </c:pt>
                <c:pt idx="184">
                  <c:v>17.166666670000001</c:v>
                </c:pt>
                <c:pt idx="185">
                  <c:v>16.784375000000001</c:v>
                </c:pt>
                <c:pt idx="186">
                  <c:v>17.366666670000001</c:v>
                </c:pt>
                <c:pt idx="187">
                  <c:v>10.786294639999999</c:v>
                </c:pt>
                <c:pt idx="188">
                  <c:v>7.6</c:v>
                </c:pt>
                <c:pt idx="189">
                  <c:v>14.34</c:v>
                </c:pt>
                <c:pt idx="190">
                  <c:v>18.175000000000001</c:v>
                </c:pt>
                <c:pt idx="191">
                  <c:v>19.67777778</c:v>
                </c:pt>
                <c:pt idx="192">
                  <c:v>10.4</c:v>
                </c:pt>
                <c:pt idx="193">
                  <c:v>14.455</c:v>
                </c:pt>
                <c:pt idx="194">
                  <c:v>14.293055560000001</c:v>
                </c:pt>
                <c:pt idx="195">
                  <c:v>16.069491530000001</c:v>
                </c:pt>
                <c:pt idx="196">
                  <c:v>15.07222222</c:v>
                </c:pt>
                <c:pt idx="197">
                  <c:v>14.467826090000001</c:v>
                </c:pt>
                <c:pt idx="198">
                  <c:v>8.1999999999999993</c:v>
                </c:pt>
                <c:pt idx="199">
                  <c:v>12.987500000000001</c:v>
                </c:pt>
                <c:pt idx="200">
                  <c:v>11.336078430000001</c:v>
                </c:pt>
                <c:pt idx="201">
                  <c:v>14.615</c:v>
                </c:pt>
                <c:pt idx="202">
                  <c:v>8.7421365919999996</c:v>
                </c:pt>
                <c:pt idx="203">
                  <c:v>13.32222222</c:v>
                </c:pt>
                <c:pt idx="204">
                  <c:v>15.0954955</c:v>
                </c:pt>
                <c:pt idx="205">
                  <c:v>14.12039474</c:v>
                </c:pt>
                <c:pt idx="206">
                  <c:v>18.220588240000001</c:v>
                </c:pt>
                <c:pt idx="207">
                  <c:v>17.11</c:v>
                </c:pt>
                <c:pt idx="208">
                  <c:v>17.8</c:v>
                </c:pt>
                <c:pt idx="209">
                  <c:v>16.037500000000001</c:v>
                </c:pt>
                <c:pt idx="210">
                  <c:v>9.4749999999999996</c:v>
                </c:pt>
                <c:pt idx="211">
                  <c:v>13.64</c:v>
                </c:pt>
                <c:pt idx="212">
                  <c:v>11.078749999999999</c:v>
                </c:pt>
                <c:pt idx="213">
                  <c:v>15.70454546</c:v>
                </c:pt>
                <c:pt idx="214">
                  <c:v>15.095750000000001</c:v>
                </c:pt>
                <c:pt idx="215">
                  <c:v>14.48425926</c:v>
                </c:pt>
                <c:pt idx="216">
                  <c:v>9.1673076919999996</c:v>
                </c:pt>
                <c:pt idx="217">
                  <c:v>12.38125</c:v>
                </c:pt>
                <c:pt idx="218">
                  <c:v>13.55</c:v>
                </c:pt>
                <c:pt idx="219">
                  <c:v>7.8339622640000002</c:v>
                </c:pt>
                <c:pt idx="220">
                  <c:v>13.30625</c:v>
                </c:pt>
                <c:pt idx="221">
                  <c:v>13.942857139999999</c:v>
                </c:pt>
                <c:pt idx="222">
                  <c:v>13.337769229999999</c:v>
                </c:pt>
                <c:pt idx="223">
                  <c:v>14.93714286</c:v>
                </c:pt>
                <c:pt idx="224">
                  <c:v>17.21186441</c:v>
                </c:pt>
                <c:pt idx="225">
                  <c:v>16.632142859999998</c:v>
                </c:pt>
                <c:pt idx="226">
                  <c:v>15.428750000000001</c:v>
                </c:pt>
                <c:pt idx="227">
                  <c:v>18.385714289999999</c:v>
                </c:pt>
                <c:pt idx="228">
                  <c:v>17.8</c:v>
                </c:pt>
                <c:pt idx="229">
                  <c:v>7.31</c:v>
                </c:pt>
                <c:pt idx="230">
                  <c:v>16.063095239999999</c:v>
                </c:pt>
                <c:pt idx="231">
                  <c:v>16.97363636</c:v>
                </c:pt>
                <c:pt idx="232">
                  <c:v>17.66</c:v>
                </c:pt>
                <c:pt idx="233">
                  <c:v>14.391999999999999</c:v>
                </c:pt>
                <c:pt idx="234">
                  <c:v>12.2</c:v>
                </c:pt>
                <c:pt idx="235">
                  <c:v>17.741666670000001</c:v>
                </c:pt>
                <c:pt idx="236">
                  <c:v>17.574999999999999</c:v>
                </c:pt>
                <c:pt idx="237">
                  <c:v>15.8</c:v>
                </c:pt>
              </c:numCache>
            </c:numRef>
          </c:xVal>
          <c:yVal>
            <c:numRef>
              <c:f>EmpiricalData1!$AM$4:$AM$241</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5.3908354716981133E-2</c:v>
                </c:pt>
                <c:pt idx="124">
                  <c:v>5.8055150943396229E-2</c:v>
                </c:pt>
                <c:pt idx="125">
                  <c:v>5.9898173584905658E-2</c:v>
                </c:pt>
                <c:pt idx="126">
                  <c:v>6.9881203773584907E-2</c:v>
                </c:pt>
                <c:pt idx="127">
                  <c:v>7.5471698113207544E-2</c:v>
                </c:pt>
                <c:pt idx="128">
                  <c:v>7.8616354716981127E-2</c:v>
                </c:pt>
                <c:pt idx="129">
                  <c:v>0.12229210188679245</c:v>
                </c:pt>
                <c:pt idx="130">
                  <c:v>0.13062409433962263</c:v>
                </c:pt>
                <c:pt idx="131">
                  <c:v>0.14293882264150942</c:v>
                </c:pt>
                <c:pt idx="132">
                  <c:v>0.15216068301886793</c:v>
                </c:pt>
                <c:pt idx="133">
                  <c:v>0.15682430943396225</c:v>
                </c:pt>
                <c:pt idx="134">
                  <c:v>0.17193017735849056</c:v>
                </c:pt>
                <c:pt idx="135">
                  <c:v>0.23584905660377359</c:v>
                </c:pt>
                <c:pt idx="136">
                  <c:v>0.23584905660377359</c:v>
                </c:pt>
                <c:pt idx="137">
                  <c:v>0.23584905660377359</c:v>
                </c:pt>
                <c:pt idx="138">
                  <c:v>0.25157232830188675</c:v>
                </c:pt>
                <c:pt idx="139">
                  <c:v>0.27783537358490562</c:v>
                </c:pt>
                <c:pt idx="140">
                  <c:v>0.31446540754716978</c:v>
                </c:pt>
                <c:pt idx="141">
                  <c:v>0.33360678113207543</c:v>
                </c:pt>
                <c:pt idx="142">
                  <c:v>0.34591195094339616</c:v>
                </c:pt>
                <c:pt idx="143">
                  <c:v>0.37643359245283026</c:v>
                </c:pt>
                <c:pt idx="144">
                  <c:v>0.37735849056603776</c:v>
                </c:pt>
                <c:pt idx="145">
                  <c:v>0.37735849056603776</c:v>
                </c:pt>
                <c:pt idx="146">
                  <c:v>0.37735849056603776</c:v>
                </c:pt>
                <c:pt idx="147">
                  <c:v>0.37735849056603776</c:v>
                </c:pt>
                <c:pt idx="148">
                  <c:v>0.38634321509433961</c:v>
                </c:pt>
                <c:pt idx="149">
                  <c:v>0.41928721132075475</c:v>
                </c:pt>
                <c:pt idx="150">
                  <c:v>0.42979316226415093</c:v>
                </c:pt>
                <c:pt idx="151">
                  <c:v>0.47169811320754718</c:v>
                </c:pt>
                <c:pt idx="152">
                  <c:v>0.53908355849056599</c:v>
                </c:pt>
                <c:pt idx="153">
                  <c:v>0.62893081886792457</c:v>
                </c:pt>
                <c:pt idx="154">
                  <c:v>0.62893081886792457</c:v>
                </c:pt>
                <c:pt idx="155">
                  <c:v>0.66981132075471694</c:v>
                </c:pt>
                <c:pt idx="156">
                  <c:v>0.67924528301886788</c:v>
                </c:pt>
                <c:pt idx="157">
                  <c:v>0.71877807547169803</c:v>
                </c:pt>
                <c:pt idx="158">
                  <c:v>0.72013232452830189</c:v>
                </c:pt>
                <c:pt idx="159">
                  <c:v>0.75471698113207553</c:v>
                </c:pt>
                <c:pt idx="160">
                  <c:v>0.75471698113207553</c:v>
                </c:pt>
                <c:pt idx="161">
                  <c:v>0.75471698113207553</c:v>
                </c:pt>
                <c:pt idx="162">
                  <c:v>0.77777777735849063</c:v>
                </c:pt>
                <c:pt idx="163">
                  <c:v>0.84443858113207548</c:v>
                </c:pt>
                <c:pt idx="164">
                  <c:v>0.87635469433962254</c:v>
                </c:pt>
                <c:pt idx="165">
                  <c:v>0.92452830188679247</c:v>
                </c:pt>
                <c:pt idx="166">
                  <c:v>0.92767295471698108</c:v>
                </c:pt>
                <c:pt idx="167">
                  <c:v>0.94339622641509435</c:v>
                </c:pt>
                <c:pt idx="168">
                  <c:v>1.0159651660377358</c:v>
                </c:pt>
                <c:pt idx="169">
                  <c:v>1.0220125773584905</c:v>
                </c:pt>
                <c:pt idx="170">
                  <c:v>1.078167116981132</c:v>
                </c:pt>
                <c:pt idx="171">
                  <c:v>1.1230907471698113</c:v>
                </c:pt>
                <c:pt idx="172">
                  <c:v>1.2673908905660378</c:v>
                </c:pt>
                <c:pt idx="173">
                  <c:v>1.7033542981132077</c:v>
                </c:pt>
                <c:pt idx="174">
                  <c:v>1.7358490566037736</c:v>
                </c:pt>
                <c:pt idx="175">
                  <c:v>1.7924528301886793</c:v>
                </c:pt>
                <c:pt idx="176">
                  <c:v>1.8128005924528301</c:v>
                </c:pt>
                <c:pt idx="177">
                  <c:v>1.8867924528301887</c:v>
                </c:pt>
                <c:pt idx="178">
                  <c:v>1.8867924528301887</c:v>
                </c:pt>
                <c:pt idx="179">
                  <c:v>1.8867924528301887</c:v>
                </c:pt>
                <c:pt idx="180">
                  <c:v>1.9496855358490564</c:v>
                </c:pt>
                <c:pt idx="181">
                  <c:v>2.075471698113208</c:v>
                </c:pt>
                <c:pt idx="182">
                  <c:v>2.0964360603773584</c:v>
                </c:pt>
                <c:pt idx="183">
                  <c:v>2.291692358490566</c:v>
                </c:pt>
                <c:pt idx="184">
                  <c:v>2.3060796641509436</c:v>
                </c:pt>
                <c:pt idx="185">
                  <c:v>2.3191823886792453</c:v>
                </c:pt>
                <c:pt idx="186">
                  <c:v>2.3360287509433966</c:v>
                </c:pt>
                <c:pt idx="187">
                  <c:v>2.3815898792452832</c:v>
                </c:pt>
                <c:pt idx="188">
                  <c:v>2.5157232716981128</c:v>
                </c:pt>
                <c:pt idx="189">
                  <c:v>2.5157232716981128</c:v>
                </c:pt>
                <c:pt idx="190">
                  <c:v>2.5471698113207548</c:v>
                </c:pt>
                <c:pt idx="191">
                  <c:v>2.5506638716981134</c:v>
                </c:pt>
                <c:pt idx="192">
                  <c:v>2.641509433962264</c:v>
                </c:pt>
                <c:pt idx="193">
                  <c:v>2.7903563924528298</c:v>
                </c:pt>
                <c:pt idx="194">
                  <c:v>3.1839622641509435</c:v>
                </c:pt>
                <c:pt idx="195">
                  <c:v>3.2539174943396225</c:v>
                </c:pt>
                <c:pt idx="196">
                  <c:v>3.3333333320754721</c:v>
                </c:pt>
                <c:pt idx="197">
                  <c:v>3.3837252188679248</c:v>
                </c:pt>
                <c:pt idx="198">
                  <c:v>3.7735849056603774</c:v>
                </c:pt>
                <c:pt idx="199">
                  <c:v>4.2452830188679247</c:v>
                </c:pt>
                <c:pt idx="200">
                  <c:v>4.258760109433962</c:v>
                </c:pt>
                <c:pt idx="201">
                  <c:v>4.6540880490566039</c:v>
                </c:pt>
                <c:pt idx="202">
                  <c:v>4.6700871660377361</c:v>
                </c:pt>
                <c:pt idx="203">
                  <c:v>4.7868623358490563</c:v>
                </c:pt>
                <c:pt idx="204">
                  <c:v>4.9974502792452835</c:v>
                </c:pt>
                <c:pt idx="205">
                  <c:v>5.0810989735849059</c:v>
                </c:pt>
                <c:pt idx="206">
                  <c:v>5.3459119509433961</c:v>
                </c:pt>
                <c:pt idx="207">
                  <c:v>5.4762760452830186</c:v>
                </c:pt>
                <c:pt idx="208">
                  <c:v>5.6603773584905657</c:v>
                </c:pt>
                <c:pt idx="209">
                  <c:v>5.9198113207547172</c:v>
                </c:pt>
                <c:pt idx="210">
                  <c:v>6.4779874226415091</c:v>
                </c:pt>
                <c:pt idx="211">
                  <c:v>6.4905660377358494</c:v>
                </c:pt>
                <c:pt idx="212">
                  <c:v>7.2327044037735853</c:v>
                </c:pt>
                <c:pt idx="213">
                  <c:v>7.3184676943396223</c:v>
                </c:pt>
                <c:pt idx="214">
                  <c:v>7.4939353094339625</c:v>
                </c:pt>
                <c:pt idx="215">
                  <c:v>8.2459818301886791</c:v>
                </c:pt>
                <c:pt idx="216">
                  <c:v>10.619254958490567</c:v>
                </c:pt>
                <c:pt idx="217">
                  <c:v>11.015024460377358</c:v>
                </c:pt>
                <c:pt idx="218">
                  <c:v>11.320754716981131</c:v>
                </c:pt>
                <c:pt idx="219">
                  <c:v>11.676753294339623</c:v>
                </c:pt>
                <c:pt idx="220">
                  <c:v>12.159329139622642</c:v>
                </c:pt>
                <c:pt idx="221">
                  <c:v>12.309074573584905</c:v>
                </c:pt>
                <c:pt idx="222">
                  <c:v>14.303364279245281</c:v>
                </c:pt>
                <c:pt idx="223">
                  <c:v>14.505840071698113</c:v>
                </c:pt>
                <c:pt idx="224">
                  <c:v>15.552712932075471</c:v>
                </c:pt>
                <c:pt idx="225">
                  <c:v>18.867924528301888</c:v>
                </c:pt>
                <c:pt idx="226">
                  <c:v>20.125786166037738</c:v>
                </c:pt>
                <c:pt idx="227">
                  <c:v>23.18059299245283</c:v>
                </c:pt>
                <c:pt idx="228">
                  <c:v>24.764150943396228</c:v>
                </c:pt>
                <c:pt idx="229">
                  <c:v>25</c:v>
                </c:pt>
                <c:pt idx="230">
                  <c:v>26.510670988679244</c:v>
                </c:pt>
                <c:pt idx="231">
                  <c:v>28.324757003773584</c:v>
                </c:pt>
                <c:pt idx="232">
                  <c:v>28.450134769811321</c:v>
                </c:pt>
                <c:pt idx="233">
                  <c:v>34.528301886792455</c:v>
                </c:pt>
                <c:pt idx="234">
                  <c:v>41.037735849056602</c:v>
                </c:pt>
                <c:pt idx="235">
                  <c:v>41.509433962264154</c:v>
                </c:pt>
                <c:pt idx="236">
                  <c:v>45.754716981132077</c:v>
                </c:pt>
                <c:pt idx="237">
                  <c:v>100</c:v>
                </c:pt>
              </c:numCache>
            </c:numRef>
          </c:yVal>
          <c:smooth val="0"/>
          <c:extLst>
            <c:ext xmlns:c16="http://schemas.microsoft.com/office/drawing/2014/chart" uri="{C3380CC4-5D6E-409C-BE32-E72D297353CC}">
              <c16:uniqueId val="{00000005-11CA-48AF-A22D-F87F54A8BAB2}"/>
            </c:ext>
          </c:extLst>
        </c:ser>
        <c:dLbls>
          <c:showLegendKey val="0"/>
          <c:showVal val="0"/>
          <c:showCatName val="0"/>
          <c:showSerName val="0"/>
          <c:showPercent val="0"/>
          <c:showBubbleSize val="0"/>
        </c:dLbls>
        <c:axId val="1532256528"/>
        <c:axId val="1532257008"/>
      </c:scatterChart>
      <c:valAx>
        <c:axId val="1532256528"/>
        <c:scaling>
          <c:orientation val="minMax"/>
          <c:max val="30"/>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Rosenfeld et al., 2021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EmpiricalData1!$D$60:$D$64</c:f>
              <c:numCache>
                <c:formatCode>General</c:formatCode>
                <c:ptCount val="5"/>
                <c:pt idx="0">
                  <c:v>6</c:v>
                </c:pt>
                <c:pt idx="1">
                  <c:v>10</c:v>
                </c:pt>
                <c:pt idx="2">
                  <c:v>14</c:v>
                </c:pt>
                <c:pt idx="3">
                  <c:v>18</c:v>
                </c:pt>
                <c:pt idx="4">
                  <c:v>23</c:v>
                </c:pt>
              </c:numCache>
            </c:numRef>
          </c:xVal>
          <c:yVal>
            <c:numRef>
              <c:f>EmpiricalData1!$E$60:$E$64</c:f>
              <c:numCache>
                <c:formatCode>General</c:formatCode>
                <c:ptCount val="5"/>
                <c:pt idx="0">
                  <c:v>36</c:v>
                </c:pt>
                <c:pt idx="1">
                  <c:v>36</c:v>
                </c:pt>
                <c:pt idx="2">
                  <c:v>85</c:v>
                </c:pt>
                <c:pt idx="3">
                  <c:v>97</c:v>
                </c:pt>
                <c:pt idx="4">
                  <c:v>10</c:v>
                </c:pt>
              </c:numCache>
            </c:numRef>
          </c:yVal>
          <c:smooth val="1"/>
          <c:extLst>
            <c:ext xmlns:c16="http://schemas.microsoft.com/office/drawing/2014/chart" uri="{C3380CC4-5D6E-409C-BE32-E72D297353CC}">
              <c16:uniqueId val="{00000000-11CA-48AF-A22D-F87F54A8BAB2}"/>
            </c:ext>
          </c:extLst>
        </c:ser>
        <c:ser>
          <c:idx val="1"/>
          <c:order val="1"/>
          <c:tx>
            <c:v>Pearson 2004</c:v>
          </c:tx>
          <c:spPr>
            <a:ln w="25400" cap="rnd">
              <a:noFill/>
              <a:round/>
            </a:ln>
            <a:effectLst/>
          </c:spPr>
          <c:marker>
            <c:symbol val="circle"/>
            <c:size val="5"/>
            <c:spPr>
              <a:solidFill>
                <a:schemeClr val="accent2"/>
              </a:solidFill>
              <a:ln w="9525">
                <a:solidFill>
                  <a:schemeClr val="accent2"/>
                </a:solidFill>
              </a:ln>
              <a:effectLst/>
            </c:spPr>
          </c:marker>
          <c:xVal>
            <c:numRef>
              <c:f>EmpiricalData1!$D$3:$D$53</c:f>
              <c:numCache>
                <c:formatCode>0.00</c:formatCode>
                <c:ptCount val="51"/>
                <c:pt idx="0">
                  <c:v>1.9224283305227601</c:v>
                </c:pt>
                <c:pt idx="1">
                  <c:v>5.4637436762225899</c:v>
                </c:pt>
                <c:pt idx="2">
                  <c:v>6.5430016863406397</c:v>
                </c:pt>
                <c:pt idx="3">
                  <c:v>16.998313659359098</c:v>
                </c:pt>
                <c:pt idx="4">
                  <c:v>16.4586846543001</c:v>
                </c:pt>
                <c:pt idx="5">
                  <c:v>15.9865092748735</c:v>
                </c:pt>
                <c:pt idx="6">
                  <c:v>9.0387858347386096</c:v>
                </c:pt>
                <c:pt idx="7">
                  <c:v>15.682967959527801</c:v>
                </c:pt>
                <c:pt idx="8">
                  <c:v>13.9966273187183</c:v>
                </c:pt>
                <c:pt idx="9">
                  <c:v>13.9966273187183</c:v>
                </c:pt>
                <c:pt idx="10">
                  <c:v>13.018549747048899</c:v>
                </c:pt>
                <c:pt idx="11">
                  <c:v>13.625632377740301</c:v>
                </c:pt>
                <c:pt idx="12">
                  <c:v>12.9848229342327</c:v>
                </c:pt>
                <c:pt idx="13">
                  <c:v>12.9510961214165</c:v>
                </c:pt>
                <c:pt idx="14">
                  <c:v>12.040472175379399</c:v>
                </c:pt>
                <c:pt idx="15">
                  <c:v>10.9612141652613</c:v>
                </c:pt>
                <c:pt idx="16">
                  <c:v>9.4772344013490706</c:v>
                </c:pt>
                <c:pt idx="17">
                  <c:v>6.0033726812816202</c:v>
                </c:pt>
                <c:pt idx="18">
                  <c:v>6.9477234401349</c:v>
                </c:pt>
                <c:pt idx="19">
                  <c:v>6.9477234401349</c:v>
                </c:pt>
                <c:pt idx="20">
                  <c:v>7.5548060708262996</c:v>
                </c:pt>
                <c:pt idx="21">
                  <c:v>6.9477234401349</c:v>
                </c:pt>
                <c:pt idx="22">
                  <c:v>7.9595278246205696</c:v>
                </c:pt>
                <c:pt idx="23">
                  <c:v>7.9595278246205696</c:v>
                </c:pt>
                <c:pt idx="24">
                  <c:v>9.0387858347386096</c:v>
                </c:pt>
                <c:pt idx="25">
                  <c:v>8.4654300168634098</c:v>
                </c:pt>
                <c:pt idx="26">
                  <c:v>8.9713322091062402</c:v>
                </c:pt>
                <c:pt idx="27">
                  <c:v>9.9831365935918992</c:v>
                </c:pt>
                <c:pt idx="28">
                  <c:v>10.9612141652613</c:v>
                </c:pt>
                <c:pt idx="29">
                  <c:v>13.9629005059021</c:v>
                </c:pt>
                <c:pt idx="30">
                  <c:v>13.018549747048899</c:v>
                </c:pt>
                <c:pt idx="31">
                  <c:v>11.973018549747</c:v>
                </c:pt>
                <c:pt idx="32">
                  <c:v>12.4789207419898</c:v>
                </c:pt>
                <c:pt idx="33">
                  <c:v>11.9392917369308</c:v>
                </c:pt>
                <c:pt idx="34">
                  <c:v>10.9274873524451</c:v>
                </c:pt>
                <c:pt idx="35">
                  <c:v>10.9274873524451</c:v>
                </c:pt>
                <c:pt idx="36">
                  <c:v>10.9949409780775</c:v>
                </c:pt>
                <c:pt idx="37">
                  <c:v>10.9949409780775</c:v>
                </c:pt>
                <c:pt idx="38">
                  <c:v>10.489038785834699</c:v>
                </c:pt>
                <c:pt idx="39">
                  <c:v>11.467116357504199</c:v>
                </c:pt>
                <c:pt idx="40">
                  <c:v>10.9274873524451</c:v>
                </c:pt>
                <c:pt idx="41">
                  <c:v>13.9629005059021</c:v>
                </c:pt>
                <c:pt idx="42">
                  <c:v>14.536256323777399</c:v>
                </c:pt>
                <c:pt idx="43">
                  <c:v>13.9629005059021</c:v>
                </c:pt>
                <c:pt idx="44">
                  <c:v>14.0303541315345</c:v>
                </c:pt>
                <c:pt idx="45">
                  <c:v>13.018549747048899</c:v>
                </c:pt>
                <c:pt idx="46">
                  <c:v>12.9848229342327</c:v>
                </c:pt>
                <c:pt idx="47">
                  <c:v>9.7807757166947695</c:v>
                </c:pt>
                <c:pt idx="48">
                  <c:v>9.9831365935918992</c:v>
                </c:pt>
                <c:pt idx="49">
                  <c:v>10.050590219224199</c:v>
                </c:pt>
                <c:pt idx="50">
                  <c:v>9.4435075885328796</c:v>
                </c:pt>
              </c:numCache>
            </c:numRef>
          </c:xVal>
          <c:yVal>
            <c:numRef>
              <c:f>EmpiricalData1!$F$3:$F$53</c:f>
              <c:numCache>
                <c:formatCode>General</c:formatCode>
                <c:ptCount val="51"/>
                <c:pt idx="0">
                  <c:v>0.32466662824778231</c:v>
                </c:pt>
                <c:pt idx="1">
                  <c:v>0.32466662824778231</c:v>
                </c:pt>
                <c:pt idx="2">
                  <c:v>7.791999077946719</c:v>
                </c:pt>
                <c:pt idx="3">
                  <c:v>4.5453327954689513</c:v>
                </c:pt>
                <c:pt idx="4">
                  <c:v>38.310662133238303</c:v>
                </c:pt>
                <c:pt idx="5">
                  <c:v>5.8439993084600808</c:v>
                </c:pt>
                <c:pt idx="6">
                  <c:v>0</c:v>
                </c:pt>
                <c:pt idx="7">
                  <c:v>99.9973215003169</c:v>
                </c:pt>
                <c:pt idx="8">
                  <c:v>89.283322768140039</c:v>
                </c:pt>
                <c:pt idx="9">
                  <c:v>79.54332392070647</c:v>
                </c:pt>
                <c:pt idx="10">
                  <c:v>74.023991240494041</c:v>
                </c:pt>
                <c:pt idx="11">
                  <c:v>62.335992623574178</c:v>
                </c:pt>
                <c:pt idx="12">
                  <c:v>54.219326917379597</c:v>
                </c:pt>
                <c:pt idx="13">
                  <c:v>42.53132830045945</c:v>
                </c:pt>
                <c:pt idx="14">
                  <c:v>42.53132830045945</c:v>
                </c:pt>
                <c:pt idx="15">
                  <c:v>39.933995274477162</c:v>
                </c:pt>
                <c:pt idx="16">
                  <c:v>41.881995043963883</c:v>
                </c:pt>
                <c:pt idx="17">
                  <c:v>0</c:v>
                </c:pt>
                <c:pt idx="18">
                  <c:v>5.1946660519645169</c:v>
                </c:pt>
                <c:pt idx="19">
                  <c:v>11.038665360424577</c:v>
                </c:pt>
                <c:pt idx="20">
                  <c:v>9.0906655909378635</c:v>
                </c:pt>
                <c:pt idx="21">
                  <c:v>0</c:v>
                </c:pt>
                <c:pt idx="22">
                  <c:v>18.830664438371368</c:v>
                </c:pt>
                <c:pt idx="23">
                  <c:v>25.323997003327008</c:v>
                </c:pt>
                <c:pt idx="24">
                  <c:v>24.999330375079225</c:v>
                </c:pt>
                <c:pt idx="25">
                  <c:v>11.687998616920147</c:v>
                </c:pt>
                <c:pt idx="26">
                  <c:v>10.71399873217679</c:v>
                </c:pt>
                <c:pt idx="27">
                  <c:v>3.571332910725602</c:v>
                </c:pt>
                <c:pt idx="28">
                  <c:v>0.64933325649556461</c:v>
                </c:pt>
                <c:pt idx="29">
                  <c:v>4.869999423716731</c:v>
                </c:pt>
                <c:pt idx="30">
                  <c:v>5.1946660519645169</c:v>
                </c:pt>
                <c:pt idx="31">
                  <c:v>3.8959995389733875</c:v>
                </c:pt>
                <c:pt idx="32">
                  <c:v>11.038665360424577</c:v>
                </c:pt>
                <c:pt idx="33">
                  <c:v>11.363331988672364</c:v>
                </c:pt>
                <c:pt idx="34">
                  <c:v>10.389332103929005</c:v>
                </c:pt>
                <c:pt idx="35">
                  <c:v>16.882664668884654</c:v>
                </c:pt>
                <c:pt idx="36">
                  <c:v>19.155331066619151</c:v>
                </c:pt>
                <c:pt idx="37">
                  <c:v>21.427997464353581</c:v>
                </c:pt>
                <c:pt idx="38">
                  <c:v>20.453997579610224</c:v>
                </c:pt>
                <c:pt idx="39">
                  <c:v>28.570663285804805</c:v>
                </c:pt>
                <c:pt idx="40">
                  <c:v>29.869329798795945</c:v>
                </c:pt>
                <c:pt idx="41">
                  <c:v>7.791999077946719</c:v>
                </c:pt>
                <c:pt idx="42">
                  <c:v>15.259331527645722</c:v>
                </c:pt>
                <c:pt idx="43">
                  <c:v>13.311331758159008</c:v>
                </c:pt>
                <c:pt idx="44">
                  <c:v>22.077330720849154</c:v>
                </c:pt>
                <c:pt idx="45">
                  <c:v>18.830664438371368</c:v>
                </c:pt>
                <c:pt idx="46">
                  <c:v>25.323997003327008</c:v>
                </c:pt>
                <c:pt idx="47">
                  <c:v>22.077330720849154</c:v>
                </c:pt>
                <c:pt idx="48">
                  <c:v>19.804664323114725</c:v>
                </c:pt>
                <c:pt idx="49">
                  <c:v>15.908664784141294</c:v>
                </c:pt>
                <c:pt idx="50">
                  <c:v>14.934664899397937</c:v>
                </c:pt>
              </c:numCache>
            </c:numRef>
          </c:yVal>
          <c:smooth val="0"/>
          <c:extLst>
            <c:ext xmlns:c16="http://schemas.microsoft.com/office/drawing/2014/chart" uri="{C3380CC4-5D6E-409C-BE32-E72D297353CC}">
              <c16:uniqueId val="{00000001-11CA-48AF-A22D-F87F54A8BAB2}"/>
            </c:ext>
          </c:extLst>
        </c:ser>
        <c:ser>
          <c:idx val="2"/>
          <c:order val="2"/>
          <c:tx>
            <c:v>GAM_Rosenfeld et al, 2021 original data</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EmpiricalData1!$D$70:$D$80</c:f>
              <c:numCache>
                <c:formatCode>#,##0.00</c:formatCode>
                <c:ptCount val="11"/>
                <c:pt idx="0">
                  <c:v>2</c:v>
                </c:pt>
                <c:pt idx="1">
                  <c:v>5.74</c:v>
                </c:pt>
                <c:pt idx="2">
                  <c:v>7.71</c:v>
                </c:pt>
                <c:pt idx="3">
                  <c:v>10</c:v>
                </c:pt>
                <c:pt idx="4">
                  <c:v>12.67</c:v>
                </c:pt>
                <c:pt idx="5">
                  <c:v>14</c:v>
                </c:pt>
                <c:pt idx="6">
                  <c:v>15.5</c:v>
                </c:pt>
                <c:pt idx="7">
                  <c:v>17</c:v>
                </c:pt>
                <c:pt idx="8">
                  <c:v>18.5</c:v>
                </c:pt>
                <c:pt idx="9">
                  <c:v>21</c:v>
                </c:pt>
                <c:pt idx="10">
                  <c:v>24</c:v>
                </c:pt>
              </c:numCache>
            </c:numRef>
          </c:xVal>
          <c:yVal>
            <c:numRef>
              <c:f>EmpiricalData1!$E$70:$E$80</c:f>
              <c:numCache>
                <c:formatCode>#,##0.00</c:formatCode>
                <c:ptCount val="11"/>
                <c:pt idx="0">
                  <c:v>7.3770491803278686</c:v>
                </c:pt>
                <c:pt idx="1">
                  <c:v>16.393442622950822</c:v>
                </c:pt>
                <c:pt idx="2">
                  <c:v>25.409836065573771</c:v>
                </c:pt>
                <c:pt idx="3">
                  <c:v>40.16393442622951</c:v>
                </c:pt>
                <c:pt idx="4">
                  <c:v>68.852459016393439</c:v>
                </c:pt>
                <c:pt idx="5">
                  <c:v>85.245901639344268</c:v>
                </c:pt>
                <c:pt idx="6">
                  <c:v>96.721311475409834</c:v>
                </c:pt>
                <c:pt idx="7">
                  <c:v>100</c:v>
                </c:pt>
                <c:pt idx="8">
                  <c:v>94.26229508196721</c:v>
                </c:pt>
                <c:pt idx="9">
                  <c:v>72.950819672131146</c:v>
                </c:pt>
                <c:pt idx="10">
                  <c:v>36.065573770491802</c:v>
                </c:pt>
              </c:numCache>
            </c:numRef>
          </c:yVal>
          <c:smooth val="1"/>
          <c:extLst>
            <c:ext xmlns:c16="http://schemas.microsoft.com/office/drawing/2014/chart" uri="{C3380CC4-5D6E-409C-BE32-E72D297353CC}">
              <c16:uniqueId val="{00000002-11CA-48AF-A22D-F87F54A8BAB2}"/>
            </c:ext>
          </c:extLst>
        </c:ser>
        <c:ser>
          <c:idx val="3"/>
          <c:order val="3"/>
          <c:tx>
            <c:v>Edward 1983 </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EmpiricalData1!$D$84:$D$88</c:f>
              <c:numCache>
                <c:formatCode>General</c:formatCode>
                <c:ptCount val="5"/>
                <c:pt idx="0">
                  <c:v>0</c:v>
                </c:pt>
                <c:pt idx="1">
                  <c:v>10</c:v>
                </c:pt>
                <c:pt idx="2">
                  <c:v>11.85</c:v>
                </c:pt>
                <c:pt idx="3">
                  <c:v>14.85</c:v>
                </c:pt>
                <c:pt idx="4">
                  <c:v>28</c:v>
                </c:pt>
              </c:numCache>
            </c:numRef>
          </c:xVal>
          <c:yVal>
            <c:numRef>
              <c:f>EmpiricalData1!$E$84:$E$88</c:f>
              <c:numCache>
                <c:formatCode>General</c:formatCode>
                <c:ptCount val="5"/>
                <c:pt idx="0">
                  <c:v>0</c:v>
                </c:pt>
                <c:pt idx="1">
                  <c:v>90</c:v>
                </c:pt>
                <c:pt idx="2">
                  <c:v>100</c:v>
                </c:pt>
                <c:pt idx="3">
                  <c:v>90</c:v>
                </c:pt>
                <c:pt idx="4">
                  <c:v>0</c:v>
                </c:pt>
              </c:numCache>
            </c:numRef>
          </c:yVal>
          <c:smooth val="1"/>
          <c:extLst>
            <c:ext xmlns:c16="http://schemas.microsoft.com/office/drawing/2014/chart" uri="{C3380CC4-5D6E-409C-BE32-E72D297353CC}">
              <c16:uniqueId val="{00000003-11CA-48AF-A22D-F87F54A8BAB2}"/>
            </c:ext>
          </c:extLst>
        </c:ser>
        <c:ser>
          <c:idx val="4"/>
          <c:order val="4"/>
          <c:spPr>
            <a:ln w="19050" cap="rnd">
              <a:noFill/>
              <a:round/>
            </a:ln>
            <a:effectLst/>
          </c:spPr>
          <c:marker>
            <c:symbol val="circle"/>
            <c:size val="6"/>
            <c:spPr>
              <a:noFill/>
              <a:ln w="9525">
                <a:solidFill>
                  <a:schemeClr val="accent1"/>
                </a:solidFill>
              </a:ln>
              <a:effectLst/>
            </c:spPr>
          </c:marker>
          <c:xVal>
            <c:numRef>
              <c:f>EmpiricalData1!$AK$4:$AK$241</c:f>
              <c:numCache>
                <c:formatCode>General</c:formatCode>
                <c:ptCount val="238"/>
                <c:pt idx="0">
                  <c:v>2.2999999999999998</c:v>
                </c:pt>
                <c:pt idx="1">
                  <c:v>3.2</c:v>
                </c:pt>
                <c:pt idx="2">
                  <c:v>3.4</c:v>
                </c:pt>
                <c:pt idx="3">
                  <c:v>5.05</c:v>
                </c:pt>
                <c:pt idx="4">
                  <c:v>5.0999999999999996</c:v>
                </c:pt>
                <c:pt idx="5">
                  <c:v>5.15</c:v>
                </c:pt>
                <c:pt idx="6">
                  <c:v>5.6</c:v>
                </c:pt>
                <c:pt idx="7">
                  <c:v>5.6041666670000003</c:v>
                </c:pt>
                <c:pt idx="8">
                  <c:v>5.77</c:v>
                </c:pt>
                <c:pt idx="9">
                  <c:v>5.8</c:v>
                </c:pt>
                <c:pt idx="10">
                  <c:v>6.2</c:v>
                </c:pt>
                <c:pt idx="11">
                  <c:v>6.4749999999999996</c:v>
                </c:pt>
                <c:pt idx="12">
                  <c:v>6.5</c:v>
                </c:pt>
                <c:pt idx="13">
                  <c:v>6.6</c:v>
                </c:pt>
                <c:pt idx="14">
                  <c:v>6.7</c:v>
                </c:pt>
                <c:pt idx="15">
                  <c:v>7.1</c:v>
                </c:pt>
                <c:pt idx="16">
                  <c:v>7.2</c:v>
                </c:pt>
                <c:pt idx="17">
                  <c:v>7.38</c:v>
                </c:pt>
                <c:pt idx="18">
                  <c:v>7.6291666669999998</c:v>
                </c:pt>
                <c:pt idx="19">
                  <c:v>7.8</c:v>
                </c:pt>
                <c:pt idx="20">
                  <c:v>7.8</c:v>
                </c:pt>
                <c:pt idx="21">
                  <c:v>8.1333333329999995</c:v>
                </c:pt>
                <c:pt idx="22">
                  <c:v>8.3000000000000007</c:v>
                </c:pt>
                <c:pt idx="23">
                  <c:v>8.75</c:v>
                </c:pt>
                <c:pt idx="24">
                  <c:v>8.9</c:v>
                </c:pt>
                <c:pt idx="25">
                  <c:v>9.0333333329999999</c:v>
                </c:pt>
                <c:pt idx="26">
                  <c:v>9.0833333340000006</c:v>
                </c:pt>
                <c:pt idx="27">
                  <c:v>9.4</c:v>
                </c:pt>
                <c:pt idx="28">
                  <c:v>9.4499999999999993</c:v>
                </c:pt>
                <c:pt idx="29">
                  <c:v>9.5</c:v>
                </c:pt>
                <c:pt idx="30">
                  <c:v>9.5333333329999999</c:v>
                </c:pt>
                <c:pt idx="31">
                  <c:v>9.5500000000000007</c:v>
                </c:pt>
                <c:pt idx="32">
                  <c:v>10.33857143</c:v>
                </c:pt>
                <c:pt idx="33">
                  <c:v>10.8</c:v>
                </c:pt>
                <c:pt idx="34">
                  <c:v>10.88</c:v>
                </c:pt>
                <c:pt idx="35">
                  <c:v>10.975</c:v>
                </c:pt>
                <c:pt idx="36">
                  <c:v>11.2</c:v>
                </c:pt>
                <c:pt idx="37">
                  <c:v>11.2</c:v>
                </c:pt>
                <c:pt idx="38">
                  <c:v>11.3</c:v>
                </c:pt>
                <c:pt idx="39">
                  <c:v>11.5</c:v>
                </c:pt>
                <c:pt idx="40">
                  <c:v>11.5</c:v>
                </c:pt>
                <c:pt idx="41">
                  <c:v>11.570153850000001</c:v>
                </c:pt>
                <c:pt idx="42">
                  <c:v>11.57142857</c:v>
                </c:pt>
                <c:pt idx="43">
                  <c:v>11.6</c:v>
                </c:pt>
                <c:pt idx="44">
                  <c:v>11.84</c:v>
                </c:pt>
                <c:pt idx="45">
                  <c:v>11.914999999999999</c:v>
                </c:pt>
                <c:pt idx="46">
                  <c:v>11.93409091</c:v>
                </c:pt>
                <c:pt idx="47">
                  <c:v>12.05</c:v>
                </c:pt>
                <c:pt idx="48">
                  <c:v>12.4</c:v>
                </c:pt>
                <c:pt idx="49">
                  <c:v>12.6</c:v>
                </c:pt>
                <c:pt idx="50">
                  <c:v>12.65</c:v>
                </c:pt>
                <c:pt idx="51">
                  <c:v>12.95</c:v>
                </c:pt>
                <c:pt idx="52">
                  <c:v>13.4</c:v>
                </c:pt>
                <c:pt idx="53">
                  <c:v>13.4</c:v>
                </c:pt>
                <c:pt idx="54">
                  <c:v>13.4</c:v>
                </c:pt>
                <c:pt idx="55">
                  <c:v>13.55</c:v>
                </c:pt>
                <c:pt idx="56">
                  <c:v>13.66666667</c:v>
                </c:pt>
                <c:pt idx="57">
                  <c:v>13.68</c:v>
                </c:pt>
                <c:pt idx="58">
                  <c:v>13.885714289999999</c:v>
                </c:pt>
                <c:pt idx="59">
                  <c:v>13.9</c:v>
                </c:pt>
                <c:pt idx="60">
                  <c:v>13.9</c:v>
                </c:pt>
                <c:pt idx="61">
                  <c:v>14.00714286</c:v>
                </c:pt>
                <c:pt idx="62">
                  <c:v>14.1</c:v>
                </c:pt>
                <c:pt idx="63">
                  <c:v>14.2</c:v>
                </c:pt>
                <c:pt idx="64">
                  <c:v>14.2</c:v>
                </c:pt>
                <c:pt idx="65">
                  <c:v>14.4</c:v>
                </c:pt>
                <c:pt idx="66">
                  <c:v>14.4</c:v>
                </c:pt>
                <c:pt idx="67">
                  <c:v>14.4</c:v>
                </c:pt>
                <c:pt idx="68">
                  <c:v>14.4</c:v>
                </c:pt>
                <c:pt idx="69">
                  <c:v>14.4</c:v>
                </c:pt>
                <c:pt idx="70">
                  <c:v>14.6</c:v>
                </c:pt>
                <c:pt idx="71">
                  <c:v>14.6</c:v>
                </c:pt>
                <c:pt idx="72">
                  <c:v>14.78571429</c:v>
                </c:pt>
                <c:pt idx="73">
                  <c:v>14.96666667</c:v>
                </c:pt>
                <c:pt idx="74">
                  <c:v>15</c:v>
                </c:pt>
                <c:pt idx="75">
                  <c:v>15.12166667</c:v>
                </c:pt>
                <c:pt idx="76">
                  <c:v>15.2</c:v>
                </c:pt>
                <c:pt idx="77">
                  <c:v>15.218571430000001</c:v>
                </c:pt>
                <c:pt idx="78">
                  <c:v>15.27241379</c:v>
                </c:pt>
                <c:pt idx="79">
                  <c:v>15.475</c:v>
                </c:pt>
                <c:pt idx="80">
                  <c:v>15.7</c:v>
                </c:pt>
                <c:pt idx="81">
                  <c:v>15.85</c:v>
                </c:pt>
                <c:pt idx="82">
                  <c:v>16.100000000000001</c:v>
                </c:pt>
                <c:pt idx="83">
                  <c:v>16.2</c:v>
                </c:pt>
                <c:pt idx="84">
                  <c:v>16.350000000000001</c:v>
                </c:pt>
                <c:pt idx="85">
                  <c:v>16.375</c:v>
                </c:pt>
                <c:pt idx="86">
                  <c:v>16.785451980000001</c:v>
                </c:pt>
                <c:pt idx="87">
                  <c:v>17.2</c:v>
                </c:pt>
                <c:pt idx="88">
                  <c:v>17.2</c:v>
                </c:pt>
                <c:pt idx="89">
                  <c:v>17.25</c:v>
                </c:pt>
                <c:pt idx="90">
                  <c:v>17.3</c:v>
                </c:pt>
                <c:pt idx="91">
                  <c:v>17.350000000000001</c:v>
                </c:pt>
                <c:pt idx="92">
                  <c:v>17.52</c:v>
                </c:pt>
                <c:pt idx="93">
                  <c:v>17.95</c:v>
                </c:pt>
                <c:pt idx="94">
                  <c:v>18.100000000000001</c:v>
                </c:pt>
                <c:pt idx="95">
                  <c:v>18.100000000000001</c:v>
                </c:pt>
                <c:pt idx="96">
                  <c:v>18.2</c:v>
                </c:pt>
                <c:pt idx="97">
                  <c:v>18.399999999999999</c:v>
                </c:pt>
                <c:pt idx="98">
                  <c:v>18.625</c:v>
                </c:pt>
                <c:pt idx="99">
                  <c:v>18.7</c:v>
                </c:pt>
                <c:pt idx="100">
                  <c:v>18.850000000000001</c:v>
                </c:pt>
                <c:pt idx="101">
                  <c:v>18.86</c:v>
                </c:pt>
                <c:pt idx="102">
                  <c:v>19.02</c:v>
                </c:pt>
                <c:pt idx="103">
                  <c:v>19.05</c:v>
                </c:pt>
                <c:pt idx="104">
                  <c:v>19.100000000000001</c:v>
                </c:pt>
                <c:pt idx="105">
                  <c:v>19.18333333</c:v>
                </c:pt>
                <c:pt idx="106">
                  <c:v>19.3</c:v>
                </c:pt>
                <c:pt idx="107">
                  <c:v>19.3</c:v>
                </c:pt>
                <c:pt idx="108">
                  <c:v>19.399999999999999</c:v>
                </c:pt>
                <c:pt idx="109">
                  <c:v>19.5</c:v>
                </c:pt>
                <c:pt idx="110">
                  <c:v>20.399999999999999</c:v>
                </c:pt>
                <c:pt idx="111">
                  <c:v>20.95</c:v>
                </c:pt>
                <c:pt idx="112">
                  <c:v>21.244444439999999</c:v>
                </c:pt>
                <c:pt idx="113">
                  <c:v>21.25</c:v>
                </c:pt>
                <c:pt idx="114">
                  <c:v>22.225000000000001</c:v>
                </c:pt>
                <c:pt idx="115">
                  <c:v>22.716666669999999</c:v>
                </c:pt>
                <c:pt idx="116">
                  <c:v>23.3</c:v>
                </c:pt>
                <c:pt idx="123">
                  <c:v>14.301785710000001</c:v>
                </c:pt>
                <c:pt idx="124">
                  <c:v>14.969230769999999</c:v>
                </c:pt>
                <c:pt idx="125">
                  <c:v>12.32777778</c:v>
                </c:pt>
                <c:pt idx="126">
                  <c:v>15.92222222</c:v>
                </c:pt>
                <c:pt idx="127">
                  <c:v>16.2608</c:v>
                </c:pt>
                <c:pt idx="128">
                  <c:v>20.45</c:v>
                </c:pt>
                <c:pt idx="129">
                  <c:v>8.2638888890000004</c:v>
                </c:pt>
                <c:pt idx="130">
                  <c:v>14.34064103</c:v>
                </c:pt>
                <c:pt idx="131">
                  <c:v>11.633333329999999</c:v>
                </c:pt>
                <c:pt idx="132">
                  <c:v>8.1032258069999994</c:v>
                </c:pt>
                <c:pt idx="133">
                  <c:v>14.97285714</c:v>
                </c:pt>
                <c:pt idx="134">
                  <c:v>11.34558824</c:v>
                </c:pt>
                <c:pt idx="135">
                  <c:v>12.55127841</c:v>
                </c:pt>
                <c:pt idx="136">
                  <c:v>18.5</c:v>
                </c:pt>
                <c:pt idx="137">
                  <c:v>19.399999999999999</c:v>
                </c:pt>
                <c:pt idx="138">
                  <c:v>8.3833333329999995</c:v>
                </c:pt>
                <c:pt idx="139">
                  <c:v>16.57897436</c:v>
                </c:pt>
                <c:pt idx="140">
                  <c:v>13.2</c:v>
                </c:pt>
                <c:pt idx="141">
                  <c:v>11.36521739</c:v>
                </c:pt>
                <c:pt idx="142">
                  <c:v>10.28333333</c:v>
                </c:pt>
                <c:pt idx="143">
                  <c:v>11.70426471</c:v>
                </c:pt>
                <c:pt idx="144">
                  <c:v>10.59125</c:v>
                </c:pt>
                <c:pt idx="145">
                  <c:v>13.965</c:v>
                </c:pt>
                <c:pt idx="146">
                  <c:v>18.3</c:v>
                </c:pt>
                <c:pt idx="147">
                  <c:v>21.4</c:v>
                </c:pt>
                <c:pt idx="148">
                  <c:v>13.791071430000001</c:v>
                </c:pt>
                <c:pt idx="149">
                  <c:v>12.4</c:v>
                </c:pt>
                <c:pt idx="150">
                  <c:v>11.34603175</c:v>
                </c:pt>
                <c:pt idx="151">
                  <c:v>18.05</c:v>
                </c:pt>
                <c:pt idx="152">
                  <c:v>11.84285714</c:v>
                </c:pt>
                <c:pt idx="153">
                  <c:v>6.2</c:v>
                </c:pt>
                <c:pt idx="154">
                  <c:v>13.66666667</c:v>
                </c:pt>
                <c:pt idx="155">
                  <c:v>14.154999999999999</c:v>
                </c:pt>
                <c:pt idx="156">
                  <c:v>14.74666667</c:v>
                </c:pt>
                <c:pt idx="157">
                  <c:v>14.09285714</c:v>
                </c:pt>
                <c:pt idx="158">
                  <c:v>11.403378379999999</c:v>
                </c:pt>
                <c:pt idx="159">
                  <c:v>14.41</c:v>
                </c:pt>
                <c:pt idx="160">
                  <c:v>14.46</c:v>
                </c:pt>
                <c:pt idx="161">
                  <c:v>19.600000000000001</c:v>
                </c:pt>
                <c:pt idx="162">
                  <c:v>11.585000000000001</c:v>
                </c:pt>
                <c:pt idx="163">
                  <c:v>9.6045454550000002</c:v>
                </c:pt>
                <c:pt idx="164">
                  <c:v>14.357894740000001</c:v>
                </c:pt>
                <c:pt idx="165">
                  <c:v>17.353999999999999</c:v>
                </c:pt>
                <c:pt idx="166">
                  <c:v>14.04125</c:v>
                </c:pt>
                <c:pt idx="167">
                  <c:v>23</c:v>
                </c:pt>
                <c:pt idx="168">
                  <c:v>8.0692307690000007</c:v>
                </c:pt>
                <c:pt idx="169">
                  <c:v>15.365625</c:v>
                </c:pt>
                <c:pt idx="170">
                  <c:v>14.385714289999999</c:v>
                </c:pt>
                <c:pt idx="171">
                  <c:v>14.09047619</c:v>
                </c:pt>
                <c:pt idx="172">
                  <c:v>13.21666667</c:v>
                </c:pt>
                <c:pt idx="173">
                  <c:v>9.3402777780000008</c:v>
                </c:pt>
                <c:pt idx="174">
                  <c:v>13.907999999999999</c:v>
                </c:pt>
                <c:pt idx="175">
                  <c:v>18.55</c:v>
                </c:pt>
                <c:pt idx="176">
                  <c:v>8.8641176470000005</c:v>
                </c:pt>
                <c:pt idx="177">
                  <c:v>7.5</c:v>
                </c:pt>
                <c:pt idx="178">
                  <c:v>12.1</c:v>
                </c:pt>
                <c:pt idx="179">
                  <c:v>15.75</c:v>
                </c:pt>
                <c:pt idx="180">
                  <c:v>9.0500000000000007</c:v>
                </c:pt>
                <c:pt idx="181">
                  <c:v>16.112500000000001</c:v>
                </c:pt>
                <c:pt idx="182">
                  <c:v>15.58333333</c:v>
                </c:pt>
                <c:pt idx="183">
                  <c:v>14.176666669999999</c:v>
                </c:pt>
                <c:pt idx="184">
                  <c:v>17.166666670000001</c:v>
                </c:pt>
                <c:pt idx="185">
                  <c:v>16.784375000000001</c:v>
                </c:pt>
                <c:pt idx="186">
                  <c:v>17.366666670000001</c:v>
                </c:pt>
                <c:pt idx="187">
                  <c:v>10.786294639999999</c:v>
                </c:pt>
                <c:pt idx="188">
                  <c:v>7.6</c:v>
                </c:pt>
                <c:pt idx="189">
                  <c:v>14.34</c:v>
                </c:pt>
                <c:pt idx="190">
                  <c:v>18.175000000000001</c:v>
                </c:pt>
                <c:pt idx="191">
                  <c:v>19.67777778</c:v>
                </c:pt>
                <c:pt idx="192">
                  <c:v>10.4</c:v>
                </c:pt>
                <c:pt idx="193">
                  <c:v>14.455</c:v>
                </c:pt>
                <c:pt idx="194">
                  <c:v>14.293055560000001</c:v>
                </c:pt>
                <c:pt idx="195">
                  <c:v>16.069491530000001</c:v>
                </c:pt>
                <c:pt idx="196">
                  <c:v>15.07222222</c:v>
                </c:pt>
                <c:pt idx="197">
                  <c:v>14.467826090000001</c:v>
                </c:pt>
                <c:pt idx="198">
                  <c:v>8.1999999999999993</c:v>
                </c:pt>
                <c:pt idx="199">
                  <c:v>12.987500000000001</c:v>
                </c:pt>
                <c:pt idx="200">
                  <c:v>11.336078430000001</c:v>
                </c:pt>
                <c:pt idx="201">
                  <c:v>14.615</c:v>
                </c:pt>
                <c:pt idx="202">
                  <c:v>8.7421365919999996</c:v>
                </c:pt>
                <c:pt idx="203">
                  <c:v>13.32222222</c:v>
                </c:pt>
                <c:pt idx="204">
                  <c:v>15.0954955</c:v>
                </c:pt>
                <c:pt idx="205">
                  <c:v>14.12039474</c:v>
                </c:pt>
                <c:pt idx="206">
                  <c:v>18.220588240000001</c:v>
                </c:pt>
                <c:pt idx="207">
                  <c:v>17.11</c:v>
                </c:pt>
                <c:pt idx="208">
                  <c:v>17.8</c:v>
                </c:pt>
                <c:pt idx="209">
                  <c:v>16.037500000000001</c:v>
                </c:pt>
                <c:pt idx="210">
                  <c:v>9.4749999999999996</c:v>
                </c:pt>
                <c:pt idx="211">
                  <c:v>13.64</c:v>
                </c:pt>
                <c:pt idx="212">
                  <c:v>11.078749999999999</c:v>
                </c:pt>
                <c:pt idx="213">
                  <c:v>15.70454546</c:v>
                </c:pt>
                <c:pt idx="214">
                  <c:v>15.095750000000001</c:v>
                </c:pt>
                <c:pt idx="215">
                  <c:v>14.48425926</c:v>
                </c:pt>
                <c:pt idx="216">
                  <c:v>9.1673076919999996</c:v>
                </c:pt>
                <c:pt idx="217">
                  <c:v>12.38125</c:v>
                </c:pt>
                <c:pt idx="218">
                  <c:v>13.55</c:v>
                </c:pt>
                <c:pt idx="219">
                  <c:v>7.8339622640000002</c:v>
                </c:pt>
                <c:pt idx="220">
                  <c:v>13.30625</c:v>
                </c:pt>
                <c:pt idx="221">
                  <c:v>13.942857139999999</c:v>
                </c:pt>
                <c:pt idx="222">
                  <c:v>13.337769229999999</c:v>
                </c:pt>
                <c:pt idx="223">
                  <c:v>14.93714286</c:v>
                </c:pt>
                <c:pt idx="224">
                  <c:v>17.21186441</c:v>
                </c:pt>
                <c:pt idx="225">
                  <c:v>16.632142859999998</c:v>
                </c:pt>
                <c:pt idx="226">
                  <c:v>15.428750000000001</c:v>
                </c:pt>
                <c:pt idx="227">
                  <c:v>18.385714289999999</c:v>
                </c:pt>
                <c:pt idx="228">
                  <c:v>17.8</c:v>
                </c:pt>
                <c:pt idx="229">
                  <c:v>7.31</c:v>
                </c:pt>
                <c:pt idx="230">
                  <c:v>16.063095239999999</c:v>
                </c:pt>
                <c:pt idx="231">
                  <c:v>16.97363636</c:v>
                </c:pt>
                <c:pt idx="232">
                  <c:v>17.66</c:v>
                </c:pt>
                <c:pt idx="233">
                  <c:v>14.391999999999999</c:v>
                </c:pt>
                <c:pt idx="234">
                  <c:v>12.2</c:v>
                </c:pt>
                <c:pt idx="235">
                  <c:v>17.741666670000001</c:v>
                </c:pt>
                <c:pt idx="236">
                  <c:v>17.574999999999999</c:v>
                </c:pt>
                <c:pt idx="237">
                  <c:v>15.8</c:v>
                </c:pt>
              </c:numCache>
            </c:numRef>
          </c:xVal>
          <c:yVal>
            <c:numRef>
              <c:f>EmpiricalData1!$AN$4:$AN$241</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0.11782032164948454</c:v>
                </c:pt>
                <c:pt idx="124">
                  <c:v>0.12688342268041239</c:v>
                </c:pt>
                <c:pt idx="125">
                  <c:v>0.13091147216494844</c:v>
                </c:pt>
                <c:pt idx="126">
                  <c:v>0.15273005360824743</c:v>
                </c:pt>
                <c:pt idx="127">
                  <c:v>0.16494845360824742</c:v>
                </c:pt>
                <c:pt idx="128">
                  <c:v>0.17182131134020617</c:v>
                </c:pt>
                <c:pt idx="129">
                  <c:v>0.26727758350515463</c:v>
                </c:pt>
                <c:pt idx="130">
                  <c:v>0.28548771134020617</c:v>
                </c:pt>
                <c:pt idx="131">
                  <c:v>0.31240237525773196</c:v>
                </c:pt>
                <c:pt idx="132">
                  <c:v>0.33255736907216493</c:v>
                </c:pt>
                <c:pt idx="133">
                  <c:v>0.34275003711340202</c:v>
                </c:pt>
                <c:pt idx="134">
                  <c:v>0.37576492371134018</c:v>
                </c:pt>
                <c:pt idx="135">
                  <c:v>0.51546391752577314</c:v>
                </c:pt>
                <c:pt idx="136">
                  <c:v>0.51546391752577314</c:v>
                </c:pt>
                <c:pt idx="137">
                  <c:v>0.51546391752577314</c:v>
                </c:pt>
                <c:pt idx="138">
                  <c:v>0.54982818144329892</c:v>
                </c:pt>
                <c:pt idx="139">
                  <c:v>0.60722782680412368</c:v>
                </c:pt>
                <c:pt idx="140">
                  <c:v>0.68728522061855668</c:v>
                </c:pt>
                <c:pt idx="141">
                  <c:v>0.72911997525773187</c:v>
                </c:pt>
                <c:pt idx="142">
                  <c:v>0.75601374845360814</c:v>
                </c:pt>
                <c:pt idx="143">
                  <c:v>0.82272084123711353</c:v>
                </c:pt>
                <c:pt idx="144">
                  <c:v>0.82474226804123707</c:v>
                </c:pt>
                <c:pt idx="145">
                  <c:v>0.82474226804123707</c:v>
                </c:pt>
                <c:pt idx="146">
                  <c:v>0.82474226804123707</c:v>
                </c:pt>
                <c:pt idx="147">
                  <c:v>0.82474226804123707</c:v>
                </c:pt>
                <c:pt idx="148">
                  <c:v>0.8443789855670103</c:v>
                </c:pt>
                <c:pt idx="149">
                  <c:v>0.91638029690721656</c:v>
                </c:pt>
                <c:pt idx="150">
                  <c:v>0.93934175670103093</c:v>
                </c:pt>
                <c:pt idx="151">
                  <c:v>1.0309278350515463</c:v>
                </c:pt>
                <c:pt idx="152">
                  <c:v>1.1782032412371133</c:v>
                </c:pt>
                <c:pt idx="153">
                  <c:v>1.3745704494845361</c:v>
                </c:pt>
                <c:pt idx="154">
                  <c:v>1.3745704494845361</c:v>
                </c:pt>
                <c:pt idx="155">
                  <c:v>1.4639175257731958</c:v>
                </c:pt>
                <c:pt idx="156">
                  <c:v>1.4845360824742269</c:v>
                </c:pt>
                <c:pt idx="157">
                  <c:v>1.570937649484536</c:v>
                </c:pt>
                <c:pt idx="158">
                  <c:v>1.5738974515463917</c:v>
                </c:pt>
                <c:pt idx="159">
                  <c:v>1.6494845360824741</c:v>
                </c:pt>
                <c:pt idx="160">
                  <c:v>1.6494845360824741</c:v>
                </c:pt>
                <c:pt idx="161">
                  <c:v>1.6494845360824741</c:v>
                </c:pt>
                <c:pt idx="162">
                  <c:v>1.6998854515463919</c:v>
                </c:pt>
                <c:pt idx="163">
                  <c:v>1.8455771051546392</c:v>
                </c:pt>
                <c:pt idx="164">
                  <c:v>1.9153319092783503</c:v>
                </c:pt>
                <c:pt idx="165">
                  <c:v>2.0206185567010309</c:v>
                </c:pt>
                <c:pt idx="166">
                  <c:v>2.0274914061855669</c:v>
                </c:pt>
                <c:pt idx="167">
                  <c:v>2.0618556701030926</c:v>
                </c:pt>
                <c:pt idx="168">
                  <c:v>2.2204599505154636</c:v>
                </c:pt>
                <c:pt idx="169">
                  <c:v>2.2336769731958763</c:v>
                </c:pt>
                <c:pt idx="170">
                  <c:v>2.3564064824742266</c:v>
                </c:pt>
                <c:pt idx="171">
                  <c:v>2.4545900865979382</c:v>
                </c:pt>
                <c:pt idx="172">
                  <c:v>2.7699677195876289</c:v>
                </c:pt>
                <c:pt idx="173">
                  <c:v>3.7227949608247428</c:v>
                </c:pt>
                <c:pt idx="174">
                  <c:v>3.7938144329896906</c:v>
                </c:pt>
                <c:pt idx="175">
                  <c:v>3.9175257731958761</c:v>
                </c:pt>
                <c:pt idx="176">
                  <c:v>3.9619971711340205</c:v>
                </c:pt>
                <c:pt idx="177">
                  <c:v>4.1237113402061851</c:v>
                </c:pt>
                <c:pt idx="178">
                  <c:v>4.1237113402061851</c:v>
                </c:pt>
                <c:pt idx="179">
                  <c:v>4.1237113402061851</c:v>
                </c:pt>
                <c:pt idx="180">
                  <c:v>4.2611683876288655</c:v>
                </c:pt>
                <c:pt idx="181">
                  <c:v>4.5360824742268049</c:v>
                </c:pt>
                <c:pt idx="182">
                  <c:v>4.5819014927835049</c:v>
                </c:pt>
                <c:pt idx="183">
                  <c:v>5.008647216494845</c:v>
                </c:pt>
                <c:pt idx="184">
                  <c:v>5.0400916371134024</c:v>
                </c:pt>
                <c:pt idx="185">
                  <c:v>5.068728519587629</c:v>
                </c:pt>
                <c:pt idx="186">
                  <c:v>5.1055473731958765</c:v>
                </c:pt>
                <c:pt idx="187">
                  <c:v>5.2051242721649489</c:v>
                </c:pt>
                <c:pt idx="188">
                  <c:v>5.4982817896907212</c:v>
                </c:pt>
                <c:pt idx="189">
                  <c:v>5.4982817896907212</c:v>
                </c:pt>
                <c:pt idx="190">
                  <c:v>5.5670103092783503</c:v>
                </c:pt>
                <c:pt idx="191">
                  <c:v>5.5746468123711344</c:v>
                </c:pt>
                <c:pt idx="192">
                  <c:v>5.7731958762886597</c:v>
                </c:pt>
                <c:pt idx="193">
                  <c:v>6.0985108783505151</c:v>
                </c:pt>
                <c:pt idx="194">
                  <c:v>6.9587628865979383</c:v>
                </c:pt>
                <c:pt idx="195">
                  <c:v>7.1116547298969071</c:v>
                </c:pt>
                <c:pt idx="196">
                  <c:v>7.2852233649484539</c:v>
                </c:pt>
                <c:pt idx="197">
                  <c:v>7.3953582103092792</c:v>
                </c:pt>
                <c:pt idx="198">
                  <c:v>8.2474226804123703</c:v>
                </c:pt>
                <c:pt idx="199">
                  <c:v>9.2783505154639183</c:v>
                </c:pt>
                <c:pt idx="200">
                  <c:v>9.3078056</c:v>
                </c:pt>
                <c:pt idx="201">
                  <c:v>10.171821303092784</c:v>
                </c:pt>
                <c:pt idx="202">
                  <c:v>10.206788445360825</c:v>
                </c:pt>
                <c:pt idx="203">
                  <c:v>10.46200840412371</c:v>
                </c:pt>
                <c:pt idx="204">
                  <c:v>10.922262465979383</c:v>
                </c:pt>
                <c:pt idx="205">
                  <c:v>11.105082292783507</c:v>
                </c:pt>
                <c:pt idx="206">
                  <c:v>11.6838488</c:v>
                </c:pt>
                <c:pt idx="207">
                  <c:v>11.968768263917525</c:v>
                </c:pt>
                <c:pt idx="208">
                  <c:v>12.371134020618557</c:v>
                </c:pt>
                <c:pt idx="209">
                  <c:v>12.938144329896907</c:v>
                </c:pt>
                <c:pt idx="210">
                  <c:v>14.158075604123709</c:v>
                </c:pt>
                <c:pt idx="211">
                  <c:v>14.185567010309278</c:v>
                </c:pt>
                <c:pt idx="212">
                  <c:v>15.807560140206187</c:v>
                </c:pt>
                <c:pt idx="213">
                  <c:v>15.995001558762887</c:v>
                </c:pt>
                <c:pt idx="214">
                  <c:v>16.378497789690723</c:v>
                </c:pt>
                <c:pt idx="215">
                  <c:v>18.022145855670104</c:v>
                </c:pt>
                <c:pt idx="216">
                  <c:v>23.209093311340208</c:v>
                </c:pt>
                <c:pt idx="217">
                  <c:v>24.074074078350513</c:v>
                </c:pt>
                <c:pt idx="218">
                  <c:v>24.742268041237114</c:v>
                </c:pt>
                <c:pt idx="219">
                  <c:v>25.520326787628868</c:v>
                </c:pt>
                <c:pt idx="220">
                  <c:v>26.575028635051549</c:v>
                </c:pt>
                <c:pt idx="221">
                  <c:v>26.902307315463915</c:v>
                </c:pt>
                <c:pt idx="222">
                  <c:v>31.260961105154639</c:v>
                </c:pt>
                <c:pt idx="223">
                  <c:v>31.70348551752577</c:v>
                </c:pt>
                <c:pt idx="224">
                  <c:v>33.991496305154634</c:v>
                </c:pt>
                <c:pt idx="225">
                  <c:v>41.237113402061858</c:v>
                </c:pt>
                <c:pt idx="226">
                  <c:v>43.986254301030932</c:v>
                </c:pt>
                <c:pt idx="227">
                  <c:v>50.662739323711342</c:v>
                </c:pt>
                <c:pt idx="228">
                  <c:v>54.123711340206185</c:v>
                </c:pt>
                <c:pt idx="229">
                  <c:v>54.639175257731956</c:v>
                </c:pt>
                <c:pt idx="230">
                  <c:v>57.94084793402061</c:v>
                </c:pt>
                <c:pt idx="231">
                  <c:v>61.905654482474226</c:v>
                </c:pt>
                <c:pt idx="232">
                  <c:v>62.179675991752575</c:v>
                </c:pt>
                <c:pt idx="233">
                  <c:v>75.463917525773198</c:v>
                </c:pt>
                <c:pt idx="234">
                  <c:v>89.69072164948453</c:v>
                </c:pt>
                <c:pt idx="235">
                  <c:v>90.721649484536087</c:v>
                </c:pt>
                <c:pt idx="236">
                  <c:v>100</c:v>
                </c:pt>
              </c:numCache>
            </c:numRef>
          </c:yVal>
          <c:smooth val="0"/>
          <c:extLst>
            <c:ext xmlns:c16="http://schemas.microsoft.com/office/drawing/2014/chart" uri="{C3380CC4-5D6E-409C-BE32-E72D297353CC}">
              <c16:uniqueId val="{00000005-11CA-48AF-A22D-F87F54A8BAB2}"/>
            </c:ext>
          </c:extLst>
        </c:ser>
        <c:dLbls>
          <c:showLegendKey val="0"/>
          <c:showVal val="0"/>
          <c:showCatName val="0"/>
          <c:showSerName val="0"/>
          <c:showPercent val="0"/>
          <c:showBubbleSize val="0"/>
        </c:dLbls>
        <c:axId val="1532256528"/>
        <c:axId val="1532257008"/>
      </c:scatterChart>
      <c:valAx>
        <c:axId val="1532256528"/>
        <c:scaling>
          <c:orientation val="minMax"/>
          <c:max val="30"/>
          <c:min val="0"/>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7"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2.xml"/><Relationship Id="rId6" Type="http://schemas.openxmlformats.org/officeDocument/2006/relationships/chart" Target="../charts/chart3.xml"/><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352425</xdr:colOff>
      <xdr:row>3</xdr:row>
      <xdr:rowOff>38100</xdr:rowOff>
    </xdr:from>
    <xdr:to>
      <xdr:col>15</xdr:col>
      <xdr:colOff>64168</xdr:colOff>
      <xdr:row>16</xdr:row>
      <xdr:rowOff>144379</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277812</xdr:colOff>
      <xdr:row>1</xdr:row>
      <xdr:rowOff>115887</xdr:rowOff>
    </xdr:from>
    <xdr:to>
      <xdr:col>16</xdr:col>
      <xdr:colOff>114300</xdr:colOff>
      <xdr:row>23</xdr:row>
      <xdr:rowOff>45720</xdr:rowOff>
    </xdr:to>
    <xdr:graphicFrame macro="">
      <xdr:nvGraphicFramePr>
        <xdr:cNvPr id="6" name="Chart 5">
          <a:extLst>
            <a:ext uri="{FF2B5EF4-FFF2-40B4-BE49-F238E27FC236}">
              <a16:creationId xmlns:a16="http://schemas.microsoft.com/office/drawing/2014/main" id="{D67662C1-0492-A8C0-3EC2-8CA3E4AC0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21</xdr:row>
      <xdr:rowOff>123825</xdr:rowOff>
    </xdr:from>
    <xdr:to>
      <xdr:col>1</xdr:col>
      <xdr:colOff>3107811</xdr:colOff>
      <xdr:row>40</xdr:row>
      <xdr:rowOff>150979</xdr:rowOff>
    </xdr:to>
    <xdr:pic>
      <xdr:nvPicPr>
        <xdr:cNvPr id="4" name="Picture 3">
          <a:extLst>
            <a:ext uri="{FF2B5EF4-FFF2-40B4-BE49-F238E27FC236}">
              <a16:creationId xmlns:a16="http://schemas.microsoft.com/office/drawing/2014/main" id="{8D8DBBD1-DA87-64A6-3204-F9EDF2106D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62175"/>
          <a:ext cx="5418576" cy="3465679"/>
        </a:xfrm>
        <a:prstGeom prst="rect">
          <a:avLst/>
        </a:prstGeom>
      </xdr:spPr>
    </xdr:pic>
    <xdr:clientData/>
  </xdr:twoCellAnchor>
  <xdr:twoCellAnchor editAs="oneCell">
    <xdr:from>
      <xdr:col>0</xdr:col>
      <xdr:colOff>393076</xdr:colOff>
      <xdr:row>45</xdr:row>
      <xdr:rowOff>74297</xdr:rowOff>
    </xdr:from>
    <xdr:to>
      <xdr:col>1</xdr:col>
      <xdr:colOff>1958340</xdr:colOff>
      <xdr:row>62</xdr:row>
      <xdr:rowOff>78105</xdr:rowOff>
    </xdr:to>
    <xdr:pic>
      <xdr:nvPicPr>
        <xdr:cNvPr id="9" name="Picture 8">
          <a:extLst>
            <a:ext uri="{FF2B5EF4-FFF2-40B4-BE49-F238E27FC236}">
              <a16:creationId xmlns:a16="http://schemas.microsoft.com/office/drawing/2014/main" id="{2594A099-107F-FC2A-45D6-4D011D69C59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7166"/>
        <a:stretch/>
      </xdr:blipFill>
      <xdr:spPr bwMode="auto">
        <a:xfrm>
          <a:off x="393076" y="6456047"/>
          <a:ext cx="3862694" cy="3080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1</xdr:col>
      <xdr:colOff>3260233</xdr:colOff>
      <xdr:row>84</xdr:row>
      <xdr:rowOff>135704</xdr:rowOff>
    </xdr:to>
    <xdr:pic>
      <xdr:nvPicPr>
        <xdr:cNvPr id="14" name="Picture 13">
          <a:extLst>
            <a:ext uri="{FF2B5EF4-FFF2-40B4-BE49-F238E27FC236}">
              <a16:creationId xmlns:a16="http://schemas.microsoft.com/office/drawing/2014/main" id="{8432E4CE-6EBD-08F1-C003-878106996DD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0544175"/>
          <a:ext cx="5572903" cy="3219899"/>
        </a:xfrm>
        <a:prstGeom prst="rect">
          <a:avLst/>
        </a:prstGeom>
      </xdr:spPr>
    </xdr:pic>
    <xdr:clientData/>
  </xdr:twoCellAnchor>
  <xdr:twoCellAnchor editAs="oneCell">
    <xdr:from>
      <xdr:col>0</xdr:col>
      <xdr:colOff>434340</xdr:colOff>
      <xdr:row>88</xdr:row>
      <xdr:rowOff>143407</xdr:rowOff>
    </xdr:from>
    <xdr:to>
      <xdr:col>1</xdr:col>
      <xdr:colOff>2514600</xdr:colOff>
      <xdr:row>111</xdr:row>
      <xdr:rowOff>85227</xdr:rowOff>
    </xdr:to>
    <xdr:pic>
      <xdr:nvPicPr>
        <xdr:cNvPr id="7" name="Picture 6">
          <a:extLst>
            <a:ext uri="{FF2B5EF4-FFF2-40B4-BE49-F238E27FC236}">
              <a16:creationId xmlns:a16="http://schemas.microsoft.com/office/drawing/2014/main" id="{02B7F5DF-94FC-9555-BBC2-FBF15670CCF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4340" y="15612007"/>
          <a:ext cx="4385310" cy="4102340"/>
        </a:xfrm>
        <a:prstGeom prst="rect">
          <a:avLst/>
        </a:prstGeom>
      </xdr:spPr>
    </xdr:pic>
    <xdr:clientData/>
  </xdr:twoCellAnchor>
  <xdr:twoCellAnchor editAs="oneCell">
    <xdr:from>
      <xdr:col>16</xdr:col>
      <xdr:colOff>940593</xdr:colOff>
      <xdr:row>12</xdr:row>
      <xdr:rowOff>83343</xdr:rowOff>
    </xdr:from>
    <xdr:to>
      <xdr:col>21</xdr:col>
      <xdr:colOff>587216</xdr:colOff>
      <xdr:row>26</xdr:row>
      <xdr:rowOff>127030</xdr:rowOff>
    </xdr:to>
    <xdr:pic>
      <xdr:nvPicPr>
        <xdr:cNvPr id="8" name="Picture 7">
          <a:extLst>
            <a:ext uri="{FF2B5EF4-FFF2-40B4-BE49-F238E27FC236}">
              <a16:creationId xmlns:a16="http://schemas.microsoft.com/office/drawing/2014/main" id="{4E693AA0-2397-4099-BFE1-E4914F156FE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7166"/>
        <a:stretch/>
      </xdr:blipFill>
      <xdr:spPr bwMode="auto">
        <a:xfrm>
          <a:off x="16311562" y="3512343"/>
          <a:ext cx="3190875" cy="2708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952501</xdr:colOff>
      <xdr:row>0</xdr:row>
      <xdr:rowOff>95251</xdr:rowOff>
    </xdr:from>
    <xdr:to>
      <xdr:col>21</xdr:col>
      <xdr:colOff>579540</xdr:colOff>
      <xdr:row>9</xdr:row>
      <xdr:rowOff>1346759</xdr:rowOff>
    </xdr:to>
    <xdr:pic>
      <xdr:nvPicPr>
        <xdr:cNvPr id="10" name="Picture 9">
          <a:extLst>
            <a:ext uri="{FF2B5EF4-FFF2-40B4-BE49-F238E27FC236}">
              <a16:creationId xmlns:a16="http://schemas.microsoft.com/office/drawing/2014/main" id="{D639D5F9-BAE8-4CE3-9535-76F7C6DAD23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323470" y="95251"/>
          <a:ext cx="3173196" cy="3166509"/>
        </a:xfrm>
        <a:prstGeom prst="rect">
          <a:avLst/>
        </a:prstGeom>
      </xdr:spPr>
    </xdr:pic>
    <xdr:clientData/>
  </xdr:twoCellAnchor>
  <xdr:twoCellAnchor>
    <xdr:from>
      <xdr:col>13</xdr:col>
      <xdr:colOff>595313</xdr:colOff>
      <xdr:row>14</xdr:row>
      <xdr:rowOff>119062</xdr:rowOff>
    </xdr:from>
    <xdr:to>
      <xdr:col>16</xdr:col>
      <xdr:colOff>761999</xdr:colOff>
      <xdr:row>14</xdr:row>
      <xdr:rowOff>119062</xdr:rowOff>
    </xdr:to>
    <xdr:cxnSp macro="">
      <xdr:nvCxnSpPr>
        <xdr:cNvPr id="3" name="Straight Arrow Connector 2">
          <a:extLst>
            <a:ext uri="{FF2B5EF4-FFF2-40B4-BE49-F238E27FC236}">
              <a16:creationId xmlns:a16="http://schemas.microsoft.com/office/drawing/2014/main" id="{1B48BA65-C4F6-43F4-8EC8-0DBC65771A88}"/>
            </a:ext>
          </a:extLst>
        </xdr:cNvPr>
        <xdr:cNvCxnSpPr/>
      </xdr:nvCxnSpPr>
      <xdr:spPr>
        <a:xfrm flipH="1">
          <a:off x="14335126" y="4393406"/>
          <a:ext cx="1988342" cy="0"/>
        </a:xfrm>
        <a:prstGeom prst="straightConnector1">
          <a:avLst/>
        </a:prstGeom>
        <a:ln>
          <a:solidFill>
            <a:schemeClr val="accent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583406</xdr:colOff>
      <xdr:row>9</xdr:row>
      <xdr:rowOff>678656</xdr:rowOff>
    </xdr:from>
    <xdr:to>
      <xdr:col>16</xdr:col>
      <xdr:colOff>1071562</xdr:colOff>
      <xdr:row>9</xdr:row>
      <xdr:rowOff>690562</xdr:rowOff>
    </xdr:to>
    <xdr:cxnSp macro="">
      <xdr:nvCxnSpPr>
        <xdr:cNvPr id="13" name="Straight Arrow Connector 12">
          <a:extLst>
            <a:ext uri="{FF2B5EF4-FFF2-40B4-BE49-F238E27FC236}">
              <a16:creationId xmlns:a16="http://schemas.microsoft.com/office/drawing/2014/main" id="{AFBF9B8A-5043-4DB0-B62A-DB13FCC7E7D2}"/>
            </a:ext>
          </a:extLst>
        </xdr:cNvPr>
        <xdr:cNvCxnSpPr/>
      </xdr:nvCxnSpPr>
      <xdr:spPr>
        <a:xfrm flipH="1" flipV="1">
          <a:off x="14323219" y="2595562"/>
          <a:ext cx="2309812" cy="11906"/>
        </a:xfrm>
        <a:prstGeom prst="straightConnector1">
          <a:avLst/>
        </a:prstGeom>
        <a:ln>
          <a:solidFill>
            <a:schemeClr val="accent3">
              <a:lumMod val="75000"/>
            </a:schemeClr>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xdr:row>
      <xdr:rowOff>0</xdr:rowOff>
    </xdr:from>
    <xdr:to>
      <xdr:col>49</xdr:col>
      <xdr:colOff>443707</xdr:colOff>
      <xdr:row>25</xdr:row>
      <xdr:rowOff>72708</xdr:rowOff>
    </xdr:to>
    <xdr:graphicFrame macro="">
      <xdr:nvGraphicFramePr>
        <xdr:cNvPr id="12" name="Chart 11">
          <a:extLst>
            <a:ext uri="{FF2B5EF4-FFF2-40B4-BE49-F238E27FC236}">
              <a16:creationId xmlns:a16="http://schemas.microsoft.com/office/drawing/2014/main" id="{25634627-F13C-40DB-A729-3A396D67E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50</xdr:col>
      <xdr:colOff>476250</xdr:colOff>
      <xdr:row>3</xdr:row>
      <xdr:rowOff>0</xdr:rowOff>
    </xdr:from>
    <xdr:to>
      <xdr:col>59</xdr:col>
      <xdr:colOff>312738</xdr:colOff>
      <xdr:row>25</xdr:row>
      <xdr:rowOff>72708</xdr:rowOff>
    </xdr:to>
    <xdr:graphicFrame macro="">
      <xdr:nvGraphicFramePr>
        <xdr:cNvPr id="15" name="Chart 14">
          <a:extLst>
            <a:ext uri="{FF2B5EF4-FFF2-40B4-BE49-F238E27FC236}">
              <a16:creationId xmlns:a16="http://schemas.microsoft.com/office/drawing/2014/main" id="{A4FF12D5-76D6-40D8-9AEB-977B5660B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tabSelected="1" zoomScale="95" zoomScaleNormal="95" workbookViewId="0">
      <selection activeCell="B21" sqref="B21"/>
    </sheetView>
  </sheetViews>
  <sheetFormatPr defaultRowHeight="14.4" x14ac:dyDescent="0.3"/>
  <cols>
    <col min="1" max="1" width="19" customWidth="1"/>
    <col min="2" max="2" width="27.5546875" customWidth="1"/>
    <col min="3" max="3" width="14.109375" customWidth="1"/>
    <col min="6" max="6" width="7.5546875" customWidth="1"/>
  </cols>
  <sheetData>
    <row r="1" spans="1:6" x14ac:dyDescent="0.3">
      <c r="A1" t="s">
        <v>28</v>
      </c>
      <c r="B1" t="s">
        <v>25</v>
      </c>
      <c r="C1" t="s">
        <v>0</v>
      </c>
      <c r="D1" t="s">
        <v>1</v>
      </c>
      <c r="E1" t="s">
        <v>2</v>
      </c>
      <c r="F1" s="1"/>
    </row>
    <row r="2" spans="1:6" x14ac:dyDescent="0.3">
      <c r="A2" s="12">
        <v>0</v>
      </c>
      <c r="B2" s="15">
        <v>0</v>
      </c>
      <c r="C2" s="15">
        <v>0</v>
      </c>
      <c r="D2" s="15">
        <v>0</v>
      </c>
      <c r="E2" s="15">
        <v>0</v>
      </c>
    </row>
    <row r="3" spans="1:6" x14ac:dyDescent="0.3">
      <c r="A3" s="12">
        <v>1</v>
      </c>
      <c r="B3" s="15">
        <v>0</v>
      </c>
      <c r="C3" s="15">
        <v>0</v>
      </c>
      <c r="D3" s="15">
        <v>0</v>
      </c>
      <c r="E3" s="15">
        <v>0</v>
      </c>
    </row>
    <row r="4" spans="1:6" x14ac:dyDescent="0.3">
      <c r="A4" s="12">
        <v>2</v>
      </c>
      <c r="B4" s="15">
        <v>0</v>
      </c>
      <c r="C4" s="15">
        <v>0</v>
      </c>
      <c r="D4" s="15">
        <v>0</v>
      </c>
      <c r="E4" s="15">
        <v>0</v>
      </c>
    </row>
    <row r="5" spans="1:6" x14ac:dyDescent="0.3">
      <c r="A5" s="12">
        <v>3</v>
      </c>
      <c r="B5" s="15">
        <v>0</v>
      </c>
      <c r="C5" s="15">
        <v>0</v>
      </c>
      <c r="D5" s="15">
        <v>0</v>
      </c>
      <c r="E5" s="15">
        <v>0</v>
      </c>
    </row>
    <row r="6" spans="1:6" x14ac:dyDescent="0.3">
      <c r="A6" s="12">
        <v>4</v>
      </c>
      <c r="B6" s="15">
        <v>0</v>
      </c>
      <c r="C6" s="15">
        <v>0</v>
      </c>
      <c r="D6" s="15">
        <v>0</v>
      </c>
      <c r="E6" s="15">
        <v>0</v>
      </c>
    </row>
    <row r="7" spans="1:6" x14ac:dyDescent="0.3">
      <c r="A7" s="15">
        <v>6</v>
      </c>
      <c r="B7" s="15">
        <v>0</v>
      </c>
      <c r="C7" s="15">
        <v>0</v>
      </c>
      <c r="D7" s="15">
        <v>0</v>
      </c>
      <c r="E7" s="15">
        <v>0</v>
      </c>
    </row>
    <row r="8" spans="1:6" x14ac:dyDescent="0.3">
      <c r="A8" s="15">
        <v>14</v>
      </c>
      <c r="B8" s="15">
        <v>100</v>
      </c>
      <c r="C8" s="15">
        <v>0</v>
      </c>
      <c r="D8" s="15">
        <v>50.819672131147541</v>
      </c>
      <c r="E8" s="15">
        <v>123.77049180327869</v>
      </c>
    </row>
    <row r="9" spans="1:6" x14ac:dyDescent="0.3">
      <c r="A9" s="15">
        <v>15.5</v>
      </c>
      <c r="B9" s="15">
        <v>100</v>
      </c>
      <c r="C9" s="15">
        <v>0</v>
      </c>
      <c r="D9" s="15">
        <v>63.114754098360656</v>
      </c>
      <c r="E9" s="15">
        <v>132.78688524590166</v>
      </c>
    </row>
    <row r="10" spans="1:6" x14ac:dyDescent="0.3">
      <c r="A10" s="15">
        <v>17</v>
      </c>
      <c r="B10" s="15">
        <v>100</v>
      </c>
      <c r="C10" s="15">
        <v>0</v>
      </c>
      <c r="D10" s="15">
        <v>63.114754098360656</v>
      </c>
      <c r="E10" s="15">
        <v>134.42622950819671</v>
      </c>
    </row>
    <row r="11" spans="1:6" x14ac:dyDescent="0.3">
      <c r="A11" s="15">
        <v>18</v>
      </c>
      <c r="B11" s="15">
        <v>100</v>
      </c>
      <c r="C11" s="15">
        <v>0</v>
      </c>
      <c r="D11" s="15">
        <v>58.196721311475407</v>
      </c>
      <c r="E11" s="15">
        <v>134.42622950819671</v>
      </c>
    </row>
    <row r="12" spans="1:6" x14ac:dyDescent="0.3">
      <c r="A12" s="15">
        <v>23</v>
      </c>
      <c r="B12" s="15">
        <v>0</v>
      </c>
      <c r="C12" s="15">
        <v>0</v>
      </c>
      <c r="D12" s="15">
        <v>0</v>
      </c>
      <c r="E12" s="15">
        <v>0</v>
      </c>
    </row>
    <row r="13" spans="1:6" x14ac:dyDescent="0.3">
      <c r="A13" s="15">
        <v>24</v>
      </c>
      <c r="B13" s="15">
        <v>0</v>
      </c>
      <c r="C13" s="15">
        <v>0</v>
      </c>
      <c r="D13" s="15">
        <v>0</v>
      </c>
      <c r="E13" s="15">
        <v>0</v>
      </c>
    </row>
    <row r="29" spans="1:2" x14ac:dyDescent="0.3">
      <c r="A29" s="10"/>
      <c r="B29" s="10"/>
    </row>
    <row r="30" spans="1:2" x14ac:dyDescent="0.3">
      <c r="A30" s="10"/>
      <c r="B30" s="10"/>
    </row>
    <row r="31" spans="1:2" x14ac:dyDescent="0.3">
      <c r="A31" s="10"/>
      <c r="B31" s="10"/>
    </row>
    <row r="32" spans="1:2" x14ac:dyDescent="0.3">
      <c r="A32" s="10"/>
      <c r="B32" s="10"/>
    </row>
    <row r="33" spans="1:2" x14ac:dyDescent="0.3">
      <c r="A33" s="10"/>
      <c r="B33" s="10"/>
    </row>
    <row r="34" spans="1:2" x14ac:dyDescent="0.3">
      <c r="A34" s="10"/>
      <c r="B34" s="10"/>
    </row>
    <row r="35" spans="1:2" x14ac:dyDescent="0.3">
      <c r="A35" s="10"/>
      <c r="B35" s="10"/>
    </row>
    <row r="36" spans="1:2" x14ac:dyDescent="0.3">
      <c r="A36" s="10"/>
      <c r="B36" s="10"/>
    </row>
    <row r="37" spans="1:2" x14ac:dyDescent="0.3">
      <c r="A37" s="10"/>
      <c r="B37" s="10"/>
    </row>
    <row r="38" spans="1:2" x14ac:dyDescent="0.3">
      <c r="A38" s="10"/>
      <c r="B38" s="10"/>
    </row>
    <row r="39" spans="1:2" x14ac:dyDescent="0.3">
      <c r="A39" s="10"/>
      <c r="B39" s="10"/>
    </row>
    <row r="40" spans="1:2" x14ac:dyDescent="0.3">
      <c r="A40" s="10"/>
      <c r="B40" s="10"/>
    </row>
    <row r="42" spans="1:2" x14ac:dyDescent="0.3">
      <c r="A42" s="10"/>
      <c r="B42" s="10"/>
    </row>
    <row r="44" spans="1:2" x14ac:dyDescent="0.3">
      <c r="A44" s="10"/>
      <c r="B44" s="10"/>
    </row>
    <row r="46" spans="1:2" x14ac:dyDescent="0.3">
      <c r="A46" s="10"/>
      <c r="B46" s="10"/>
    </row>
    <row r="48" spans="1:2" x14ac:dyDescent="0.3">
      <c r="A48" s="10"/>
      <c r="B48" s="10"/>
    </row>
    <row r="50" spans="1:2" x14ac:dyDescent="0.3">
      <c r="A50" s="10"/>
      <c r="B50" s="10"/>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BA241"/>
  <sheetViews>
    <sheetView topLeftCell="B1" zoomScale="80" zoomScaleNormal="80" workbookViewId="0">
      <selection activeCell="B16" sqref="B16"/>
    </sheetView>
  </sheetViews>
  <sheetFormatPr defaultRowHeight="14.4" x14ac:dyDescent="0.3"/>
  <cols>
    <col min="1" max="1" width="33.6640625" customWidth="1"/>
    <col min="2" max="2" width="61.5546875" customWidth="1"/>
    <col min="3" max="3" width="10.109375" bestFit="1" customWidth="1"/>
    <col min="4" max="4" width="18.5546875" bestFit="1" customWidth="1"/>
    <col min="17" max="17" width="16.88671875" bestFit="1" customWidth="1"/>
  </cols>
  <sheetData>
    <row r="1" spans="1:53" ht="15" thickTop="1" x14ac:dyDescent="0.3">
      <c r="A1" s="4" t="s">
        <v>3</v>
      </c>
      <c r="B1" s="5" t="s">
        <v>29</v>
      </c>
      <c r="D1" s="6" t="s">
        <v>16</v>
      </c>
      <c r="E1" s="6"/>
      <c r="I1" s="6" t="s">
        <v>333</v>
      </c>
      <c r="W1" s="6" t="s">
        <v>327</v>
      </c>
    </row>
    <row r="2" spans="1:53" x14ac:dyDescent="0.3">
      <c r="A2" s="2" t="s">
        <v>11</v>
      </c>
      <c r="B2" s="3" t="s">
        <v>12</v>
      </c>
      <c r="D2" s="12" t="s">
        <v>18</v>
      </c>
      <c r="E2" s="12" t="s">
        <v>17</v>
      </c>
      <c r="F2" t="s">
        <v>27</v>
      </c>
      <c r="W2" s="6" t="s">
        <v>338</v>
      </c>
      <c r="AH2" s="23" t="s">
        <v>329</v>
      </c>
      <c r="AI2" s="17"/>
      <c r="AJ2" s="17"/>
      <c r="AK2" s="17"/>
      <c r="AL2" s="17"/>
      <c r="AQ2" s="6" t="s">
        <v>334</v>
      </c>
      <c r="BA2" s="6" t="s">
        <v>335</v>
      </c>
    </row>
    <row r="3" spans="1:53" ht="28.8" x14ac:dyDescent="0.3">
      <c r="A3" s="2" t="s">
        <v>4</v>
      </c>
      <c r="B3" s="13" t="s">
        <v>31</v>
      </c>
      <c r="D3" s="12">
        <v>1.9224283305227601</v>
      </c>
      <c r="E3" s="12">
        <v>0.46920821114369499</v>
      </c>
      <c r="F3">
        <f>(E3/144.52)*100</f>
        <v>0.32466662824778231</v>
      </c>
      <c r="W3" s="19"/>
      <c r="X3" s="18"/>
      <c r="Y3" s="19" t="s">
        <v>339</v>
      </c>
      <c r="AH3" s="6" t="s">
        <v>36</v>
      </c>
      <c r="AI3" s="6" t="s">
        <v>275</v>
      </c>
      <c r="AJ3" s="6" t="s">
        <v>288</v>
      </c>
      <c r="AK3" s="6" t="s">
        <v>319</v>
      </c>
      <c r="AL3" s="6" t="s">
        <v>320</v>
      </c>
      <c r="AM3" s="24" t="s">
        <v>330</v>
      </c>
      <c r="AN3" s="24" t="s">
        <v>331</v>
      </c>
    </row>
    <row r="4" spans="1:53" x14ac:dyDescent="0.3">
      <c r="A4" s="2" t="s">
        <v>5</v>
      </c>
      <c r="B4" s="3" t="s">
        <v>322</v>
      </c>
      <c r="D4" s="12">
        <v>5.4637436762225899</v>
      </c>
      <c r="E4" s="12">
        <v>0.46920821114369499</v>
      </c>
      <c r="F4">
        <f t="shared" ref="F4:F53" si="0">(E4/144.52)*100</f>
        <v>0.32466662824778231</v>
      </c>
      <c r="AH4" t="s">
        <v>37</v>
      </c>
      <c r="AI4" t="s">
        <v>276</v>
      </c>
      <c r="AJ4" t="s">
        <v>276</v>
      </c>
      <c r="AK4">
        <v>2.2999999999999998</v>
      </c>
      <c r="AL4">
        <v>0</v>
      </c>
      <c r="AM4">
        <f>100*AL4/26.5</f>
        <v>0</v>
      </c>
      <c r="AN4">
        <f>100*AL4/12.125</f>
        <v>0</v>
      </c>
    </row>
    <row r="5" spans="1:53" x14ac:dyDescent="0.3">
      <c r="A5" s="2" t="s">
        <v>6</v>
      </c>
      <c r="B5" s="3" t="s">
        <v>13</v>
      </c>
      <c r="D5" s="12">
        <v>6.5430016863406397</v>
      </c>
      <c r="E5" s="12">
        <v>11.260997067448599</v>
      </c>
      <c r="F5">
        <f t="shared" si="0"/>
        <v>7.791999077946719</v>
      </c>
      <c r="W5" s="16" t="s">
        <v>326</v>
      </c>
      <c r="X5" s="16"/>
      <c r="Y5" s="17"/>
      <c r="Z5" s="17"/>
      <c r="AH5" t="s">
        <v>38</v>
      </c>
      <c r="AI5" t="s">
        <v>276</v>
      </c>
      <c r="AJ5" t="s">
        <v>276</v>
      </c>
      <c r="AK5">
        <v>3.2</v>
      </c>
      <c r="AL5">
        <v>0</v>
      </c>
      <c r="AM5">
        <f t="shared" ref="AM5:AM68" si="1">100*AL5/26.5</f>
        <v>0</v>
      </c>
      <c r="AN5">
        <f t="shared" ref="AN5:AN68" si="2">100*AL5/12.125</f>
        <v>0</v>
      </c>
    </row>
    <row r="6" spans="1:53" x14ac:dyDescent="0.3">
      <c r="A6" s="2" t="s">
        <v>7</v>
      </c>
      <c r="B6" s="3" t="s">
        <v>32</v>
      </c>
      <c r="D6" s="12">
        <v>16.998313659359098</v>
      </c>
      <c r="E6" s="12">
        <v>6.5689149560117297</v>
      </c>
      <c r="F6">
        <f t="shared" si="0"/>
        <v>4.5453327954689513</v>
      </c>
      <c r="W6" s="17" t="s">
        <v>324</v>
      </c>
      <c r="X6" s="17"/>
      <c r="Y6" s="17"/>
      <c r="Z6" s="17"/>
      <c r="AH6" t="s">
        <v>39</v>
      </c>
      <c r="AI6" t="s">
        <v>277</v>
      </c>
      <c r="AJ6" t="s">
        <v>289</v>
      </c>
      <c r="AK6">
        <v>3.4</v>
      </c>
      <c r="AL6">
        <v>0</v>
      </c>
      <c r="AM6">
        <f t="shared" si="1"/>
        <v>0</v>
      </c>
      <c r="AN6">
        <f t="shared" si="2"/>
        <v>0</v>
      </c>
    </row>
    <row r="7" spans="1:53" x14ac:dyDescent="0.3">
      <c r="A7" s="2" t="s">
        <v>8</v>
      </c>
      <c r="B7" s="3"/>
      <c r="D7" s="12">
        <v>16.4586846543001</v>
      </c>
      <c r="E7" s="12">
        <v>55.366568914955998</v>
      </c>
      <c r="F7">
        <f t="shared" si="0"/>
        <v>38.310662133238303</v>
      </c>
      <c r="W7" s="17" t="s">
        <v>325</v>
      </c>
      <c r="X7" s="17"/>
      <c r="Y7" s="17"/>
      <c r="Z7" s="17"/>
      <c r="AH7" t="s">
        <v>40</v>
      </c>
      <c r="AI7" t="s">
        <v>276</v>
      </c>
      <c r="AJ7" t="s">
        <v>276</v>
      </c>
      <c r="AK7">
        <v>5.05</v>
      </c>
      <c r="AL7">
        <v>0</v>
      </c>
      <c r="AM7">
        <f t="shared" si="1"/>
        <v>0</v>
      </c>
      <c r="AN7">
        <f t="shared" si="2"/>
        <v>0</v>
      </c>
    </row>
    <row r="8" spans="1:53" x14ac:dyDescent="0.3">
      <c r="A8" s="2" t="s">
        <v>22</v>
      </c>
      <c r="B8" s="3" t="s">
        <v>30</v>
      </c>
      <c r="D8" s="12">
        <v>15.9865092748735</v>
      </c>
      <c r="E8" s="12">
        <v>8.4457478005865099</v>
      </c>
      <c r="F8">
        <f t="shared" si="0"/>
        <v>5.8439993084600808</v>
      </c>
      <c r="AH8" t="s">
        <v>41</v>
      </c>
      <c r="AI8" t="s">
        <v>276</v>
      </c>
      <c r="AJ8" t="s">
        <v>276</v>
      </c>
      <c r="AK8">
        <v>5.0999999999999996</v>
      </c>
      <c r="AL8">
        <v>0</v>
      </c>
      <c r="AM8">
        <f t="shared" si="1"/>
        <v>0</v>
      </c>
      <c r="AN8">
        <f t="shared" si="2"/>
        <v>0</v>
      </c>
    </row>
    <row r="9" spans="1:53" x14ac:dyDescent="0.3">
      <c r="A9" s="2" t="s">
        <v>9</v>
      </c>
      <c r="B9" s="3" t="s">
        <v>21</v>
      </c>
      <c r="D9" s="12">
        <v>9.0387858347386096</v>
      </c>
      <c r="E9" s="12">
        <v>0</v>
      </c>
      <c r="F9">
        <f t="shared" si="0"/>
        <v>0</v>
      </c>
      <c r="AH9" t="s">
        <v>42</v>
      </c>
      <c r="AI9" t="s">
        <v>276</v>
      </c>
      <c r="AJ9" t="s">
        <v>276</v>
      </c>
      <c r="AK9">
        <v>5.15</v>
      </c>
      <c r="AL9">
        <v>0</v>
      </c>
      <c r="AM9">
        <f t="shared" si="1"/>
        <v>0</v>
      </c>
      <c r="AN9">
        <f t="shared" si="2"/>
        <v>0</v>
      </c>
    </row>
    <row r="10" spans="1:53" ht="139.19999999999999" customHeight="1" thickBot="1" x14ac:dyDescent="0.35">
      <c r="A10" s="25" t="s">
        <v>10</v>
      </c>
      <c r="B10" s="26" t="s">
        <v>340</v>
      </c>
      <c r="D10" s="12">
        <v>15.682967959527801</v>
      </c>
      <c r="E10" s="12">
        <v>144.51612903225799</v>
      </c>
      <c r="F10">
        <f t="shared" si="0"/>
        <v>99.9973215003169</v>
      </c>
      <c r="AH10" t="s">
        <v>43</v>
      </c>
      <c r="AI10" t="s">
        <v>276</v>
      </c>
      <c r="AJ10" t="s">
        <v>276</v>
      </c>
      <c r="AK10">
        <v>5.6</v>
      </c>
      <c r="AL10">
        <v>0</v>
      </c>
      <c r="AM10">
        <f t="shared" si="1"/>
        <v>0</v>
      </c>
      <c r="AN10">
        <f t="shared" si="2"/>
        <v>0</v>
      </c>
    </row>
    <row r="11" spans="1:53" ht="15" thickTop="1" x14ac:dyDescent="0.3">
      <c r="A11" s="20" t="s">
        <v>328</v>
      </c>
      <c r="D11" s="12">
        <v>13.9966273187183</v>
      </c>
      <c r="E11" s="12">
        <v>129.03225806451599</v>
      </c>
      <c r="F11">
        <f t="shared" si="0"/>
        <v>89.283322768140039</v>
      </c>
      <c r="AH11" t="s">
        <v>44</v>
      </c>
      <c r="AI11" t="s">
        <v>276</v>
      </c>
      <c r="AJ11" t="s">
        <v>276</v>
      </c>
      <c r="AK11">
        <v>5.6041666670000003</v>
      </c>
      <c r="AL11">
        <v>0</v>
      </c>
      <c r="AM11">
        <f t="shared" si="1"/>
        <v>0</v>
      </c>
      <c r="AN11">
        <f t="shared" si="2"/>
        <v>0</v>
      </c>
    </row>
    <row r="12" spans="1:53" x14ac:dyDescent="0.3">
      <c r="A12" s="21" t="s">
        <v>337</v>
      </c>
      <c r="B12" s="17"/>
      <c r="D12" s="12">
        <v>13.9966273187183</v>
      </c>
      <c r="E12" s="12">
        <v>114.95601173020501</v>
      </c>
      <c r="F12">
        <f t="shared" si="0"/>
        <v>79.54332392070647</v>
      </c>
      <c r="AH12" t="s">
        <v>45</v>
      </c>
      <c r="AI12" t="s">
        <v>276</v>
      </c>
      <c r="AJ12" t="s">
        <v>276</v>
      </c>
      <c r="AK12">
        <v>5.77</v>
      </c>
      <c r="AL12">
        <v>0</v>
      </c>
      <c r="AM12">
        <f t="shared" si="1"/>
        <v>0</v>
      </c>
      <c r="AN12">
        <f t="shared" si="2"/>
        <v>0</v>
      </c>
    </row>
    <row r="13" spans="1:53" x14ac:dyDescent="0.3">
      <c r="A13" s="22" t="s">
        <v>336</v>
      </c>
      <c r="B13" s="17"/>
      <c r="D13" s="12">
        <v>13.018549747048899</v>
      </c>
      <c r="E13" s="12">
        <v>106.979472140762</v>
      </c>
      <c r="F13">
        <f t="shared" si="0"/>
        <v>74.023991240494041</v>
      </c>
      <c r="AH13" t="s">
        <v>46</v>
      </c>
      <c r="AI13" t="s">
        <v>276</v>
      </c>
      <c r="AJ13" t="s">
        <v>276</v>
      </c>
      <c r="AK13">
        <v>5.8</v>
      </c>
      <c r="AL13">
        <v>0</v>
      </c>
      <c r="AM13">
        <f t="shared" si="1"/>
        <v>0</v>
      </c>
      <c r="AN13">
        <f t="shared" si="2"/>
        <v>0</v>
      </c>
    </row>
    <row r="14" spans="1:53" x14ac:dyDescent="0.3">
      <c r="C14" s="7"/>
      <c r="D14" s="12">
        <v>13.625632377740301</v>
      </c>
      <c r="E14" s="12">
        <v>90.087976539589405</v>
      </c>
      <c r="F14">
        <f t="shared" si="0"/>
        <v>62.335992623574178</v>
      </c>
      <c r="AH14" t="s">
        <v>47</v>
      </c>
      <c r="AI14" t="s">
        <v>276</v>
      </c>
      <c r="AJ14" t="s">
        <v>276</v>
      </c>
      <c r="AK14">
        <v>6.2</v>
      </c>
      <c r="AL14">
        <v>0</v>
      </c>
      <c r="AM14">
        <f t="shared" si="1"/>
        <v>0</v>
      </c>
      <c r="AN14">
        <f t="shared" si="2"/>
        <v>0</v>
      </c>
    </row>
    <row r="15" spans="1:53" x14ac:dyDescent="0.3">
      <c r="C15" s="8"/>
      <c r="D15" s="12">
        <v>12.9848229342327</v>
      </c>
      <c r="E15" s="12">
        <v>78.357771260996998</v>
      </c>
      <c r="F15">
        <f t="shared" si="0"/>
        <v>54.219326917379597</v>
      </c>
      <c r="AH15" t="s">
        <v>49</v>
      </c>
      <c r="AI15" t="s">
        <v>277</v>
      </c>
      <c r="AJ15" t="s">
        <v>291</v>
      </c>
      <c r="AK15">
        <v>6.4749999999999996</v>
      </c>
      <c r="AL15">
        <v>0</v>
      </c>
      <c r="AM15">
        <f t="shared" si="1"/>
        <v>0</v>
      </c>
      <c r="AN15">
        <f t="shared" si="2"/>
        <v>0</v>
      </c>
    </row>
    <row r="16" spans="1:53" x14ac:dyDescent="0.3">
      <c r="D16" s="12">
        <v>12.9510961214165</v>
      </c>
      <c r="E16" s="12">
        <v>61.466275659823999</v>
      </c>
      <c r="F16">
        <f t="shared" si="0"/>
        <v>42.53132830045945</v>
      </c>
      <c r="AH16" t="s">
        <v>50</v>
      </c>
      <c r="AI16" t="s">
        <v>276</v>
      </c>
      <c r="AJ16" t="s">
        <v>276</v>
      </c>
      <c r="AK16">
        <v>6.5</v>
      </c>
      <c r="AL16">
        <v>0</v>
      </c>
      <c r="AM16">
        <f t="shared" si="1"/>
        <v>0</v>
      </c>
      <c r="AN16">
        <f t="shared" si="2"/>
        <v>0</v>
      </c>
    </row>
    <row r="17" spans="1:40" x14ac:dyDescent="0.3">
      <c r="D17" s="12">
        <v>12.040472175379399</v>
      </c>
      <c r="E17" s="12">
        <v>61.466275659823999</v>
      </c>
      <c r="F17">
        <f t="shared" si="0"/>
        <v>42.53132830045945</v>
      </c>
      <c r="W17" s="16" t="s">
        <v>323</v>
      </c>
      <c r="X17" s="16"/>
      <c r="Y17" s="16"/>
      <c r="Z17" s="17"/>
      <c r="AH17" t="s">
        <v>51</v>
      </c>
      <c r="AI17" t="s">
        <v>276</v>
      </c>
      <c r="AJ17" t="s">
        <v>276</v>
      </c>
      <c r="AK17">
        <v>6.6</v>
      </c>
      <c r="AL17">
        <v>0</v>
      </c>
      <c r="AM17">
        <f t="shared" si="1"/>
        <v>0</v>
      </c>
      <c r="AN17">
        <f t="shared" si="2"/>
        <v>0</v>
      </c>
    </row>
    <row r="18" spans="1:40" x14ac:dyDescent="0.3">
      <c r="D18" s="12">
        <v>10.9612141652613</v>
      </c>
      <c r="E18" s="12">
        <v>57.7126099706744</v>
      </c>
      <c r="F18">
        <f t="shared" si="0"/>
        <v>39.933995274477162</v>
      </c>
      <c r="W18" s="17" t="s">
        <v>324</v>
      </c>
      <c r="X18" s="17"/>
      <c r="Y18" s="17"/>
      <c r="Z18" s="17"/>
      <c r="AH18" t="s">
        <v>52</v>
      </c>
      <c r="AI18" t="s">
        <v>276</v>
      </c>
      <c r="AJ18" t="s">
        <v>276</v>
      </c>
      <c r="AK18">
        <v>6.7</v>
      </c>
      <c r="AL18">
        <v>0</v>
      </c>
      <c r="AM18">
        <f t="shared" si="1"/>
        <v>0</v>
      </c>
      <c r="AN18">
        <f t="shared" si="2"/>
        <v>0</v>
      </c>
    </row>
    <row r="19" spans="1:40" x14ac:dyDescent="0.3">
      <c r="D19" s="12">
        <v>9.4772344013490706</v>
      </c>
      <c r="E19" s="12">
        <v>60.527859237536603</v>
      </c>
      <c r="F19">
        <f t="shared" si="0"/>
        <v>41.881995043963883</v>
      </c>
      <c r="W19" s="17" t="s">
        <v>325</v>
      </c>
      <c r="X19" s="17"/>
      <c r="Y19" s="17"/>
      <c r="Z19" s="17"/>
      <c r="AH19" t="s">
        <v>53</v>
      </c>
      <c r="AI19" t="s">
        <v>277</v>
      </c>
      <c r="AJ19" t="s">
        <v>291</v>
      </c>
      <c r="AK19">
        <v>7.1</v>
      </c>
      <c r="AL19">
        <v>0</v>
      </c>
      <c r="AM19">
        <f t="shared" si="1"/>
        <v>0</v>
      </c>
      <c r="AN19">
        <f t="shared" si="2"/>
        <v>0</v>
      </c>
    </row>
    <row r="20" spans="1:40" x14ac:dyDescent="0.3">
      <c r="C20" s="8"/>
      <c r="D20" s="12">
        <v>6.0033726812816202</v>
      </c>
      <c r="E20" s="12">
        <v>0</v>
      </c>
      <c r="F20">
        <f t="shared" si="0"/>
        <v>0</v>
      </c>
      <c r="AH20" t="s">
        <v>54</v>
      </c>
      <c r="AI20" t="s">
        <v>276</v>
      </c>
      <c r="AJ20" t="s">
        <v>276</v>
      </c>
      <c r="AK20">
        <v>7.2</v>
      </c>
      <c r="AL20">
        <v>0</v>
      </c>
      <c r="AM20">
        <f t="shared" si="1"/>
        <v>0</v>
      </c>
      <c r="AN20">
        <f t="shared" si="2"/>
        <v>0</v>
      </c>
    </row>
    <row r="21" spans="1:40" x14ac:dyDescent="0.3">
      <c r="A21" s="6" t="s">
        <v>15</v>
      </c>
      <c r="B21" s="6" t="s">
        <v>14</v>
      </c>
      <c r="C21" s="8"/>
      <c r="D21" s="12">
        <v>6.9477234401349</v>
      </c>
      <c r="E21" s="12">
        <v>7.5073313782991198</v>
      </c>
      <c r="F21">
        <f t="shared" si="0"/>
        <v>5.1946660519645169</v>
      </c>
      <c r="AH21" t="s">
        <v>56</v>
      </c>
      <c r="AI21" t="s">
        <v>276</v>
      </c>
      <c r="AJ21" t="s">
        <v>276</v>
      </c>
      <c r="AK21">
        <v>7.38</v>
      </c>
      <c r="AL21">
        <v>0</v>
      </c>
      <c r="AM21">
        <f t="shared" si="1"/>
        <v>0</v>
      </c>
      <c r="AN21">
        <f t="shared" si="2"/>
        <v>0</v>
      </c>
    </row>
    <row r="22" spans="1:40" x14ac:dyDescent="0.3">
      <c r="A22" s="6"/>
      <c r="B22" s="6"/>
      <c r="C22" s="8"/>
      <c r="D22" s="12">
        <v>6.9477234401349</v>
      </c>
      <c r="E22" s="12">
        <v>15.9530791788856</v>
      </c>
      <c r="F22">
        <f t="shared" si="0"/>
        <v>11.038665360424577</v>
      </c>
      <c r="AH22" t="s">
        <v>59</v>
      </c>
      <c r="AI22" t="s">
        <v>276</v>
      </c>
      <c r="AJ22" t="s">
        <v>276</v>
      </c>
      <c r="AK22">
        <v>7.6291666669999998</v>
      </c>
      <c r="AL22">
        <v>0</v>
      </c>
      <c r="AM22">
        <f t="shared" si="1"/>
        <v>0</v>
      </c>
      <c r="AN22">
        <f t="shared" si="2"/>
        <v>0</v>
      </c>
    </row>
    <row r="23" spans="1:40" x14ac:dyDescent="0.3">
      <c r="C23" s="8"/>
      <c r="D23" s="12">
        <v>7.5548060708262996</v>
      </c>
      <c r="E23" s="12">
        <v>13.137829912023401</v>
      </c>
      <c r="F23">
        <f t="shared" si="0"/>
        <v>9.0906655909378635</v>
      </c>
      <c r="I23" s="8"/>
      <c r="J23" s="9"/>
      <c r="AH23" t="s">
        <v>60</v>
      </c>
      <c r="AI23" t="s">
        <v>276</v>
      </c>
      <c r="AJ23" t="s">
        <v>276</v>
      </c>
      <c r="AK23">
        <v>7.8</v>
      </c>
      <c r="AL23">
        <v>0</v>
      </c>
      <c r="AM23">
        <f t="shared" si="1"/>
        <v>0</v>
      </c>
      <c r="AN23">
        <f t="shared" si="2"/>
        <v>0</v>
      </c>
    </row>
    <row r="24" spans="1:40" x14ac:dyDescent="0.3">
      <c r="C24" s="8"/>
      <c r="D24" s="12">
        <v>6.9477234401349</v>
      </c>
      <c r="E24" s="12">
        <v>0</v>
      </c>
      <c r="F24">
        <f t="shared" si="0"/>
        <v>0</v>
      </c>
      <c r="I24" s="8"/>
      <c r="J24" s="9"/>
      <c r="AH24" t="s">
        <v>61</v>
      </c>
      <c r="AI24" t="s">
        <v>279</v>
      </c>
      <c r="AJ24" t="s">
        <v>292</v>
      </c>
      <c r="AK24">
        <v>7.8</v>
      </c>
      <c r="AL24">
        <v>0</v>
      </c>
      <c r="AM24">
        <f t="shared" si="1"/>
        <v>0</v>
      </c>
      <c r="AN24">
        <f t="shared" si="2"/>
        <v>0</v>
      </c>
    </row>
    <row r="25" spans="1:40" x14ac:dyDescent="0.3">
      <c r="C25" s="8"/>
      <c r="D25" s="12">
        <v>7.9595278246205696</v>
      </c>
      <c r="E25" s="12">
        <v>27.214076246334301</v>
      </c>
      <c r="F25">
        <f t="shared" si="0"/>
        <v>18.830664438371368</v>
      </c>
      <c r="I25" s="8"/>
      <c r="J25" s="9"/>
      <c r="AH25" t="s">
        <v>65</v>
      </c>
      <c r="AI25" t="s">
        <v>276</v>
      </c>
      <c r="AJ25" t="s">
        <v>276</v>
      </c>
      <c r="AK25">
        <v>8.1333333329999995</v>
      </c>
      <c r="AL25">
        <v>0</v>
      </c>
      <c r="AM25">
        <f t="shared" si="1"/>
        <v>0</v>
      </c>
      <c r="AN25">
        <f t="shared" si="2"/>
        <v>0</v>
      </c>
    </row>
    <row r="26" spans="1:40" x14ac:dyDescent="0.3">
      <c r="C26" s="8"/>
      <c r="D26" s="12">
        <v>7.9595278246205696</v>
      </c>
      <c r="E26" s="12">
        <v>36.5982404692082</v>
      </c>
      <c r="F26">
        <f t="shared" si="0"/>
        <v>25.323997003327008</v>
      </c>
      <c r="I26" s="8"/>
      <c r="J26" s="9"/>
      <c r="AH26" t="s">
        <v>68</v>
      </c>
      <c r="AI26" t="s">
        <v>281</v>
      </c>
      <c r="AJ26" t="s">
        <v>281</v>
      </c>
      <c r="AK26">
        <v>8.3000000000000007</v>
      </c>
      <c r="AL26">
        <v>0</v>
      </c>
      <c r="AM26">
        <f t="shared" si="1"/>
        <v>0</v>
      </c>
      <c r="AN26">
        <f t="shared" si="2"/>
        <v>0</v>
      </c>
    </row>
    <row r="27" spans="1:40" x14ac:dyDescent="0.3">
      <c r="C27" s="8"/>
      <c r="D27" s="12">
        <v>9.0387858347386096</v>
      </c>
      <c r="E27" s="12">
        <v>36.129032258064498</v>
      </c>
      <c r="F27">
        <f t="shared" si="0"/>
        <v>24.999330375079225</v>
      </c>
      <c r="I27" s="8"/>
      <c r="J27" s="9"/>
      <c r="AH27" t="s">
        <v>71</v>
      </c>
      <c r="AI27" t="s">
        <v>276</v>
      </c>
      <c r="AJ27" t="s">
        <v>276</v>
      </c>
      <c r="AK27">
        <v>8.75</v>
      </c>
      <c r="AL27">
        <v>0</v>
      </c>
      <c r="AM27">
        <f t="shared" si="1"/>
        <v>0</v>
      </c>
      <c r="AN27">
        <f t="shared" si="2"/>
        <v>0</v>
      </c>
    </row>
    <row r="28" spans="1:40" x14ac:dyDescent="0.3">
      <c r="C28" s="8"/>
      <c r="D28" s="12">
        <v>8.4654300168634098</v>
      </c>
      <c r="E28" s="12">
        <v>16.891495601172998</v>
      </c>
      <c r="F28">
        <f t="shared" si="0"/>
        <v>11.687998616920147</v>
      </c>
      <c r="I28" s="8"/>
      <c r="J28" s="9"/>
      <c r="AH28" t="s">
        <v>73</v>
      </c>
      <c r="AI28" t="s">
        <v>276</v>
      </c>
      <c r="AJ28" t="s">
        <v>276</v>
      </c>
      <c r="AK28">
        <v>8.9</v>
      </c>
      <c r="AL28">
        <v>0</v>
      </c>
      <c r="AM28">
        <f t="shared" si="1"/>
        <v>0</v>
      </c>
      <c r="AN28">
        <f t="shared" si="2"/>
        <v>0</v>
      </c>
    </row>
    <row r="29" spans="1:40" x14ac:dyDescent="0.3">
      <c r="C29" s="8"/>
      <c r="D29" s="12">
        <v>8.9713322091062402</v>
      </c>
      <c r="E29" s="12">
        <v>15.4838709677419</v>
      </c>
      <c r="F29">
        <f t="shared" si="0"/>
        <v>10.71399873217679</v>
      </c>
      <c r="I29" s="8"/>
      <c r="J29" s="9"/>
      <c r="AH29" t="s">
        <v>74</v>
      </c>
      <c r="AI29" t="s">
        <v>281</v>
      </c>
      <c r="AJ29" t="s">
        <v>294</v>
      </c>
      <c r="AK29">
        <v>9.0333333329999999</v>
      </c>
      <c r="AL29">
        <v>0</v>
      </c>
      <c r="AM29">
        <f t="shared" si="1"/>
        <v>0</v>
      </c>
      <c r="AN29">
        <f t="shared" si="2"/>
        <v>0</v>
      </c>
    </row>
    <row r="30" spans="1:40" x14ac:dyDescent="0.3">
      <c r="C30" s="8"/>
      <c r="D30" s="12">
        <v>9.9831365935918992</v>
      </c>
      <c r="E30" s="12">
        <v>5.1612903225806397</v>
      </c>
      <c r="F30">
        <f t="shared" si="0"/>
        <v>3.571332910725602</v>
      </c>
      <c r="I30" s="8"/>
      <c r="J30" s="9"/>
      <c r="AH30" t="s">
        <v>76</v>
      </c>
      <c r="AI30" t="s">
        <v>276</v>
      </c>
      <c r="AJ30" t="s">
        <v>276</v>
      </c>
      <c r="AK30">
        <v>9.0833333340000006</v>
      </c>
      <c r="AL30">
        <v>0</v>
      </c>
      <c r="AM30">
        <f t="shared" si="1"/>
        <v>0</v>
      </c>
      <c r="AN30">
        <f t="shared" si="2"/>
        <v>0</v>
      </c>
    </row>
    <row r="31" spans="1:40" x14ac:dyDescent="0.3">
      <c r="C31" s="8"/>
      <c r="D31" s="12">
        <v>10.9612141652613</v>
      </c>
      <c r="E31" s="12">
        <v>0.93841642228738997</v>
      </c>
      <c r="F31">
        <f t="shared" si="0"/>
        <v>0.64933325649556461</v>
      </c>
      <c r="I31" s="8"/>
      <c r="J31" s="9"/>
      <c r="AH31" t="s">
        <v>79</v>
      </c>
      <c r="AI31" t="s">
        <v>282</v>
      </c>
      <c r="AJ31" t="s">
        <v>283</v>
      </c>
      <c r="AK31">
        <v>9.4</v>
      </c>
      <c r="AL31">
        <v>0</v>
      </c>
      <c r="AM31">
        <f t="shared" si="1"/>
        <v>0</v>
      </c>
      <c r="AN31">
        <f t="shared" si="2"/>
        <v>0</v>
      </c>
    </row>
    <row r="32" spans="1:40" x14ac:dyDescent="0.3">
      <c r="C32" s="8"/>
      <c r="D32" s="12">
        <v>13.9629005059021</v>
      </c>
      <c r="E32" s="12">
        <v>7.0381231671554199</v>
      </c>
      <c r="F32">
        <f t="shared" si="0"/>
        <v>4.869999423716731</v>
      </c>
      <c r="I32" s="8"/>
      <c r="J32" s="9"/>
      <c r="AH32" t="s">
        <v>80</v>
      </c>
      <c r="AI32" t="s">
        <v>283</v>
      </c>
      <c r="AJ32" t="s">
        <v>283</v>
      </c>
      <c r="AK32">
        <v>9.4499999999999993</v>
      </c>
      <c r="AL32">
        <v>0</v>
      </c>
      <c r="AM32">
        <f t="shared" si="1"/>
        <v>0</v>
      </c>
      <c r="AN32">
        <f t="shared" si="2"/>
        <v>0</v>
      </c>
    </row>
    <row r="33" spans="1:40" x14ac:dyDescent="0.3">
      <c r="C33" s="8"/>
      <c r="D33" s="12">
        <v>13.018549747048899</v>
      </c>
      <c r="E33" s="12">
        <v>7.5073313782991198</v>
      </c>
      <c r="F33">
        <f t="shared" si="0"/>
        <v>5.1946660519645169</v>
      </c>
      <c r="I33" s="8"/>
      <c r="J33" s="9"/>
      <c r="AH33" t="s">
        <v>82</v>
      </c>
      <c r="AI33" t="s">
        <v>281</v>
      </c>
      <c r="AJ33" t="s">
        <v>281</v>
      </c>
      <c r="AK33">
        <v>9.5</v>
      </c>
      <c r="AL33">
        <v>0</v>
      </c>
      <c r="AM33">
        <f t="shared" si="1"/>
        <v>0</v>
      </c>
      <c r="AN33">
        <f t="shared" si="2"/>
        <v>0</v>
      </c>
    </row>
    <row r="34" spans="1:40" x14ac:dyDescent="0.3">
      <c r="C34" s="8"/>
      <c r="D34" s="12">
        <v>11.973018549747</v>
      </c>
      <c r="E34" s="12">
        <v>5.6304985337243396</v>
      </c>
      <c r="F34">
        <f t="shared" si="0"/>
        <v>3.8959995389733875</v>
      </c>
      <c r="I34" s="8"/>
      <c r="J34" s="9"/>
      <c r="AH34" t="s">
        <v>83</v>
      </c>
      <c r="AI34" t="s">
        <v>276</v>
      </c>
      <c r="AJ34" t="s">
        <v>276</v>
      </c>
      <c r="AK34">
        <v>9.5333333329999999</v>
      </c>
      <c r="AL34">
        <v>0</v>
      </c>
      <c r="AM34">
        <f t="shared" si="1"/>
        <v>0</v>
      </c>
      <c r="AN34">
        <f t="shared" si="2"/>
        <v>0</v>
      </c>
    </row>
    <row r="35" spans="1:40" x14ac:dyDescent="0.3">
      <c r="C35" s="8"/>
      <c r="D35" s="12">
        <v>12.4789207419898</v>
      </c>
      <c r="E35" s="12">
        <v>15.9530791788856</v>
      </c>
      <c r="F35">
        <f t="shared" si="0"/>
        <v>11.038665360424577</v>
      </c>
      <c r="I35" s="8"/>
      <c r="J35" s="9"/>
      <c r="AH35" t="s">
        <v>84</v>
      </c>
      <c r="AI35" t="s">
        <v>276</v>
      </c>
      <c r="AJ35" t="s">
        <v>276</v>
      </c>
      <c r="AK35">
        <v>9.5500000000000007</v>
      </c>
      <c r="AL35">
        <v>0</v>
      </c>
      <c r="AM35">
        <f t="shared" si="1"/>
        <v>0</v>
      </c>
      <c r="AN35">
        <f t="shared" si="2"/>
        <v>0</v>
      </c>
    </row>
    <row r="36" spans="1:40" x14ac:dyDescent="0.3">
      <c r="C36" s="8"/>
      <c r="D36" s="12">
        <v>11.9392917369308</v>
      </c>
      <c r="E36" s="12">
        <v>16.4222873900293</v>
      </c>
      <c r="F36">
        <f t="shared" si="0"/>
        <v>11.363331988672364</v>
      </c>
      <c r="AH36" t="s">
        <v>87</v>
      </c>
      <c r="AI36" t="s">
        <v>277</v>
      </c>
      <c r="AJ36" t="s">
        <v>297</v>
      </c>
      <c r="AK36">
        <v>10.33857143</v>
      </c>
      <c r="AL36">
        <v>0</v>
      </c>
      <c r="AM36">
        <f t="shared" si="1"/>
        <v>0</v>
      </c>
      <c r="AN36">
        <f t="shared" si="2"/>
        <v>0</v>
      </c>
    </row>
    <row r="37" spans="1:40" x14ac:dyDescent="0.3">
      <c r="C37" s="8"/>
      <c r="D37" s="12">
        <v>10.9274873524451</v>
      </c>
      <c r="E37" s="12">
        <v>15.0146627565982</v>
      </c>
      <c r="F37">
        <f t="shared" si="0"/>
        <v>10.389332103929005</v>
      </c>
      <c r="AH37" t="s">
        <v>91</v>
      </c>
      <c r="AI37" t="s">
        <v>282</v>
      </c>
      <c r="AJ37" t="s">
        <v>283</v>
      </c>
      <c r="AK37">
        <v>10.8</v>
      </c>
      <c r="AL37">
        <v>0</v>
      </c>
      <c r="AM37">
        <f t="shared" si="1"/>
        <v>0</v>
      </c>
      <c r="AN37">
        <f t="shared" si="2"/>
        <v>0</v>
      </c>
    </row>
    <row r="38" spans="1:40" x14ac:dyDescent="0.3">
      <c r="C38" s="8"/>
      <c r="D38" s="12">
        <v>10.9274873524451</v>
      </c>
      <c r="E38" s="12">
        <v>24.398826979472101</v>
      </c>
      <c r="F38">
        <f t="shared" si="0"/>
        <v>16.882664668884654</v>
      </c>
      <c r="AH38" t="s">
        <v>92</v>
      </c>
      <c r="AI38" t="s">
        <v>281</v>
      </c>
      <c r="AJ38" t="s">
        <v>281</v>
      </c>
      <c r="AK38">
        <v>10.88</v>
      </c>
      <c r="AL38">
        <v>0</v>
      </c>
      <c r="AM38">
        <f t="shared" si="1"/>
        <v>0</v>
      </c>
      <c r="AN38">
        <f t="shared" si="2"/>
        <v>0</v>
      </c>
    </row>
    <row r="39" spans="1:40" x14ac:dyDescent="0.3">
      <c r="C39" s="8"/>
      <c r="D39" s="12">
        <v>10.9949409780775</v>
      </c>
      <c r="E39" s="12">
        <v>27.683284457477999</v>
      </c>
      <c r="F39">
        <f t="shared" si="0"/>
        <v>19.155331066619151</v>
      </c>
      <c r="AH39" t="s">
        <v>93</v>
      </c>
      <c r="AI39" t="s">
        <v>280</v>
      </c>
      <c r="AJ39" t="s">
        <v>298</v>
      </c>
      <c r="AK39">
        <v>10.975</v>
      </c>
      <c r="AL39">
        <v>0</v>
      </c>
      <c r="AM39">
        <f t="shared" si="1"/>
        <v>0</v>
      </c>
      <c r="AN39">
        <f t="shared" si="2"/>
        <v>0</v>
      </c>
    </row>
    <row r="40" spans="1:40" x14ac:dyDescent="0.3">
      <c r="C40" s="8"/>
      <c r="D40" s="12">
        <v>10.9949409780775</v>
      </c>
      <c r="E40" s="12">
        <v>30.967741935483801</v>
      </c>
      <c r="F40">
        <f t="shared" si="0"/>
        <v>21.427997464353581</v>
      </c>
      <c r="AH40" t="s">
        <v>95</v>
      </c>
      <c r="AI40" t="s">
        <v>281</v>
      </c>
      <c r="AJ40" t="s">
        <v>299</v>
      </c>
      <c r="AK40">
        <v>11.2</v>
      </c>
      <c r="AL40">
        <v>0</v>
      </c>
      <c r="AM40">
        <f t="shared" si="1"/>
        <v>0</v>
      </c>
      <c r="AN40">
        <f t="shared" si="2"/>
        <v>0</v>
      </c>
    </row>
    <row r="41" spans="1:40" x14ac:dyDescent="0.3">
      <c r="C41" s="8"/>
      <c r="D41" s="12">
        <v>10.489038785834699</v>
      </c>
      <c r="E41" s="12">
        <v>29.560117302052699</v>
      </c>
      <c r="F41">
        <f t="shared" si="0"/>
        <v>20.453997579610224</v>
      </c>
      <c r="AH41" t="s">
        <v>96</v>
      </c>
      <c r="AI41" t="s">
        <v>276</v>
      </c>
      <c r="AJ41" t="s">
        <v>276</v>
      </c>
      <c r="AK41">
        <v>11.2</v>
      </c>
      <c r="AL41">
        <v>0</v>
      </c>
      <c r="AM41">
        <f t="shared" si="1"/>
        <v>0</v>
      </c>
      <c r="AN41">
        <f t="shared" si="2"/>
        <v>0</v>
      </c>
    </row>
    <row r="42" spans="1:40" x14ac:dyDescent="0.3">
      <c r="C42" s="8"/>
      <c r="D42" s="12">
        <v>11.467116357504199</v>
      </c>
      <c r="E42" s="12">
        <v>41.290322580645103</v>
      </c>
      <c r="F42">
        <f t="shared" si="0"/>
        <v>28.570663285804805</v>
      </c>
      <c r="AH42" t="s">
        <v>97</v>
      </c>
      <c r="AI42" t="s">
        <v>281</v>
      </c>
      <c r="AJ42" t="s">
        <v>294</v>
      </c>
      <c r="AK42">
        <v>11.3</v>
      </c>
      <c r="AL42">
        <v>0</v>
      </c>
      <c r="AM42">
        <f t="shared" si="1"/>
        <v>0</v>
      </c>
      <c r="AN42">
        <f t="shared" si="2"/>
        <v>0</v>
      </c>
    </row>
    <row r="43" spans="1:40" x14ac:dyDescent="0.3">
      <c r="C43" s="8"/>
      <c r="D43" s="12">
        <v>10.9274873524451</v>
      </c>
      <c r="E43" s="12">
        <v>43.167155425219903</v>
      </c>
      <c r="F43">
        <f t="shared" si="0"/>
        <v>29.869329798795945</v>
      </c>
      <c r="AH43" t="s">
        <v>103</v>
      </c>
      <c r="AI43" t="s">
        <v>282</v>
      </c>
      <c r="AJ43" t="s">
        <v>301</v>
      </c>
      <c r="AK43">
        <v>11.5</v>
      </c>
      <c r="AL43">
        <v>0</v>
      </c>
      <c r="AM43">
        <f t="shared" si="1"/>
        <v>0</v>
      </c>
      <c r="AN43">
        <f t="shared" si="2"/>
        <v>0</v>
      </c>
    </row>
    <row r="44" spans="1:40" x14ac:dyDescent="0.3">
      <c r="A44" s="6" t="s">
        <v>19</v>
      </c>
      <c r="B44" s="6" t="s">
        <v>20</v>
      </c>
      <c r="C44" s="8"/>
      <c r="D44" s="12">
        <v>13.9629005059021</v>
      </c>
      <c r="E44" s="12">
        <v>11.260997067448599</v>
      </c>
      <c r="F44">
        <f t="shared" si="0"/>
        <v>7.791999077946719</v>
      </c>
      <c r="AH44" t="s">
        <v>104</v>
      </c>
      <c r="AI44" t="s">
        <v>282</v>
      </c>
      <c r="AJ44" t="s">
        <v>301</v>
      </c>
      <c r="AK44">
        <v>11.5</v>
      </c>
      <c r="AL44">
        <v>0</v>
      </c>
      <c r="AM44">
        <f t="shared" si="1"/>
        <v>0</v>
      </c>
      <c r="AN44">
        <f t="shared" si="2"/>
        <v>0</v>
      </c>
    </row>
    <row r="45" spans="1:40" x14ac:dyDescent="0.3">
      <c r="C45" s="8"/>
      <c r="D45" s="12">
        <v>14.536256323777399</v>
      </c>
      <c r="E45" s="12">
        <v>22.0527859237536</v>
      </c>
      <c r="F45">
        <f t="shared" si="0"/>
        <v>15.259331527645722</v>
      </c>
      <c r="I45" s="8"/>
      <c r="AH45" t="s">
        <v>105</v>
      </c>
      <c r="AI45" t="s">
        <v>284</v>
      </c>
      <c r="AJ45" t="s">
        <v>302</v>
      </c>
      <c r="AK45">
        <v>11.570153850000001</v>
      </c>
      <c r="AL45">
        <v>0</v>
      </c>
      <c r="AM45">
        <f t="shared" si="1"/>
        <v>0</v>
      </c>
      <c r="AN45">
        <f t="shared" si="2"/>
        <v>0</v>
      </c>
    </row>
    <row r="46" spans="1:40" x14ac:dyDescent="0.3">
      <c r="C46" s="8"/>
      <c r="D46" s="12">
        <v>13.9629005059021</v>
      </c>
      <c r="E46" s="12">
        <v>19.2375366568914</v>
      </c>
      <c r="F46">
        <f t="shared" si="0"/>
        <v>13.311331758159008</v>
      </c>
      <c r="I46" s="8"/>
      <c r="AH46" t="s">
        <v>106</v>
      </c>
      <c r="AI46" t="s">
        <v>280</v>
      </c>
      <c r="AJ46" t="s">
        <v>280</v>
      </c>
      <c r="AK46">
        <v>11.57142857</v>
      </c>
      <c r="AL46">
        <v>0</v>
      </c>
      <c r="AM46">
        <f t="shared" si="1"/>
        <v>0</v>
      </c>
      <c r="AN46">
        <f t="shared" si="2"/>
        <v>0</v>
      </c>
    </row>
    <row r="47" spans="1:40" x14ac:dyDescent="0.3">
      <c r="C47" s="8"/>
      <c r="D47" s="12">
        <v>14.0303541315345</v>
      </c>
      <c r="E47" s="12">
        <v>31.906158357771201</v>
      </c>
      <c r="F47">
        <f t="shared" si="0"/>
        <v>22.077330720849154</v>
      </c>
      <c r="I47" s="8"/>
      <c r="AH47" t="s">
        <v>108</v>
      </c>
      <c r="AI47" t="s">
        <v>276</v>
      </c>
      <c r="AJ47" t="s">
        <v>303</v>
      </c>
      <c r="AK47">
        <v>11.6</v>
      </c>
      <c r="AL47">
        <v>0</v>
      </c>
      <c r="AM47">
        <f t="shared" si="1"/>
        <v>0</v>
      </c>
      <c r="AN47">
        <f t="shared" si="2"/>
        <v>0</v>
      </c>
    </row>
    <row r="48" spans="1:40" x14ac:dyDescent="0.3">
      <c r="C48" s="8"/>
      <c r="D48" s="12">
        <v>13.018549747048899</v>
      </c>
      <c r="E48" s="12">
        <v>27.214076246334301</v>
      </c>
      <c r="F48">
        <f t="shared" si="0"/>
        <v>18.830664438371368</v>
      </c>
      <c r="I48" s="8"/>
      <c r="AH48" t="s">
        <v>111</v>
      </c>
      <c r="AI48" t="s">
        <v>282</v>
      </c>
      <c r="AJ48" t="s">
        <v>304</v>
      </c>
      <c r="AK48">
        <v>11.84</v>
      </c>
      <c r="AL48">
        <v>0</v>
      </c>
      <c r="AM48">
        <f t="shared" si="1"/>
        <v>0</v>
      </c>
      <c r="AN48">
        <f t="shared" si="2"/>
        <v>0</v>
      </c>
    </row>
    <row r="49" spans="1:40" x14ac:dyDescent="0.3">
      <c r="C49" s="8"/>
      <c r="D49" s="12">
        <v>12.9848229342327</v>
      </c>
      <c r="E49" s="12">
        <v>36.5982404692082</v>
      </c>
      <c r="F49">
        <f t="shared" si="0"/>
        <v>25.323997003327008</v>
      </c>
      <c r="I49" s="8"/>
      <c r="AH49" t="s">
        <v>113</v>
      </c>
      <c r="AI49" t="s">
        <v>282</v>
      </c>
      <c r="AJ49" t="s">
        <v>304</v>
      </c>
      <c r="AK49">
        <v>11.914999999999999</v>
      </c>
      <c r="AL49">
        <v>0</v>
      </c>
      <c r="AM49">
        <f t="shared" si="1"/>
        <v>0</v>
      </c>
      <c r="AN49">
        <f t="shared" si="2"/>
        <v>0</v>
      </c>
    </row>
    <row r="50" spans="1:40" x14ac:dyDescent="0.3">
      <c r="C50" s="8"/>
      <c r="D50" s="12">
        <v>9.7807757166947695</v>
      </c>
      <c r="E50" s="12">
        <v>31.906158357771201</v>
      </c>
      <c r="F50">
        <f t="shared" si="0"/>
        <v>22.077330720849154</v>
      </c>
      <c r="I50" s="8"/>
      <c r="AH50" t="s">
        <v>114</v>
      </c>
      <c r="AI50" t="s">
        <v>281</v>
      </c>
      <c r="AJ50" t="s">
        <v>281</v>
      </c>
      <c r="AK50">
        <v>11.93409091</v>
      </c>
      <c r="AL50">
        <v>0</v>
      </c>
      <c r="AM50">
        <f t="shared" si="1"/>
        <v>0</v>
      </c>
      <c r="AN50">
        <f t="shared" si="2"/>
        <v>0</v>
      </c>
    </row>
    <row r="51" spans="1:40" x14ac:dyDescent="0.3">
      <c r="C51" s="8"/>
      <c r="D51" s="12">
        <v>9.9831365935918992</v>
      </c>
      <c r="E51" s="12">
        <v>28.621700879765399</v>
      </c>
      <c r="F51">
        <f t="shared" si="0"/>
        <v>19.804664323114725</v>
      </c>
      <c r="I51" s="8"/>
      <c r="AH51" t="s">
        <v>115</v>
      </c>
      <c r="AI51" t="s">
        <v>282</v>
      </c>
      <c r="AJ51" t="s">
        <v>295</v>
      </c>
      <c r="AK51">
        <v>12.05</v>
      </c>
      <c r="AL51">
        <v>0</v>
      </c>
      <c r="AM51">
        <f t="shared" si="1"/>
        <v>0</v>
      </c>
      <c r="AN51">
        <f t="shared" si="2"/>
        <v>0</v>
      </c>
    </row>
    <row r="52" spans="1:40" x14ac:dyDescent="0.3">
      <c r="C52" s="8"/>
      <c r="D52" s="12">
        <v>10.050590219224199</v>
      </c>
      <c r="E52" s="12">
        <v>22.991202346041</v>
      </c>
      <c r="F52">
        <f t="shared" si="0"/>
        <v>15.908664784141294</v>
      </c>
      <c r="I52" s="8"/>
      <c r="AH52" t="s">
        <v>120</v>
      </c>
      <c r="AI52" t="s">
        <v>285</v>
      </c>
      <c r="AJ52" t="s">
        <v>307</v>
      </c>
      <c r="AK52">
        <v>12.4</v>
      </c>
      <c r="AL52">
        <v>0</v>
      </c>
      <c r="AM52">
        <f t="shared" si="1"/>
        <v>0</v>
      </c>
      <c r="AN52">
        <f t="shared" si="2"/>
        <v>0</v>
      </c>
    </row>
    <row r="53" spans="1:40" x14ac:dyDescent="0.3">
      <c r="A53" s="11"/>
      <c r="C53" s="8"/>
      <c r="D53" s="12">
        <v>9.4435075885328796</v>
      </c>
      <c r="E53" s="12">
        <v>21.583577712609902</v>
      </c>
      <c r="F53">
        <f t="shared" si="0"/>
        <v>14.934664899397937</v>
      </c>
      <c r="I53" s="8"/>
      <c r="AH53" t="s">
        <v>123</v>
      </c>
      <c r="AI53" t="s">
        <v>287</v>
      </c>
      <c r="AJ53" t="s">
        <v>287</v>
      </c>
      <c r="AK53">
        <v>12.6</v>
      </c>
      <c r="AL53">
        <v>0</v>
      </c>
      <c r="AM53">
        <f t="shared" si="1"/>
        <v>0</v>
      </c>
      <c r="AN53">
        <f t="shared" si="2"/>
        <v>0</v>
      </c>
    </row>
    <row r="54" spans="1:40" x14ac:dyDescent="0.3">
      <c r="C54" s="8"/>
      <c r="I54" s="8"/>
      <c r="AH54" t="s">
        <v>124</v>
      </c>
      <c r="AI54" t="s">
        <v>281</v>
      </c>
      <c r="AJ54" t="s">
        <v>281</v>
      </c>
      <c r="AK54">
        <v>12.65</v>
      </c>
      <c r="AL54">
        <v>0</v>
      </c>
      <c r="AM54">
        <f t="shared" si="1"/>
        <v>0</v>
      </c>
      <c r="AN54">
        <f t="shared" si="2"/>
        <v>0</v>
      </c>
    </row>
    <row r="55" spans="1:40" x14ac:dyDescent="0.3">
      <c r="C55" s="8"/>
      <c r="D55" s="8"/>
      <c r="I55" s="8"/>
      <c r="AH55" t="s">
        <v>125</v>
      </c>
      <c r="AI55" t="s">
        <v>282</v>
      </c>
      <c r="AJ55" t="s">
        <v>295</v>
      </c>
      <c r="AK55">
        <v>12.95</v>
      </c>
      <c r="AL55">
        <v>0</v>
      </c>
      <c r="AM55">
        <f t="shared" si="1"/>
        <v>0</v>
      </c>
      <c r="AN55">
        <f t="shared" si="2"/>
        <v>0</v>
      </c>
    </row>
    <row r="56" spans="1:40" x14ac:dyDescent="0.3">
      <c r="C56" s="8"/>
      <c r="D56" s="8"/>
      <c r="I56" s="8"/>
      <c r="AH56" t="s">
        <v>132</v>
      </c>
      <c r="AI56" t="s">
        <v>285</v>
      </c>
      <c r="AJ56" t="s">
        <v>285</v>
      </c>
      <c r="AK56">
        <v>13.4</v>
      </c>
      <c r="AL56">
        <v>0</v>
      </c>
      <c r="AM56">
        <f t="shared" si="1"/>
        <v>0</v>
      </c>
      <c r="AN56">
        <f t="shared" si="2"/>
        <v>0</v>
      </c>
    </row>
    <row r="57" spans="1:40" x14ac:dyDescent="0.3">
      <c r="C57" s="8"/>
      <c r="D57" s="7" t="s">
        <v>26</v>
      </c>
      <c r="I57" s="8"/>
      <c r="AH57" t="s">
        <v>133</v>
      </c>
      <c r="AI57" t="s">
        <v>287</v>
      </c>
      <c r="AJ57" t="s">
        <v>287</v>
      </c>
      <c r="AK57">
        <v>13.4</v>
      </c>
      <c r="AL57">
        <v>0</v>
      </c>
      <c r="AM57">
        <f t="shared" si="1"/>
        <v>0</v>
      </c>
      <c r="AN57">
        <f t="shared" si="2"/>
        <v>0</v>
      </c>
    </row>
    <row r="58" spans="1:40" x14ac:dyDescent="0.3">
      <c r="C58" s="8"/>
      <c r="D58" s="8"/>
      <c r="I58" s="8"/>
      <c r="AH58" t="s">
        <v>134</v>
      </c>
      <c r="AI58" t="s">
        <v>287</v>
      </c>
      <c r="AJ58" t="s">
        <v>287</v>
      </c>
      <c r="AK58">
        <v>13.4</v>
      </c>
      <c r="AL58">
        <v>0</v>
      </c>
      <c r="AM58">
        <f t="shared" si="1"/>
        <v>0</v>
      </c>
      <c r="AN58">
        <f t="shared" si="2"/>
        <v>0</v>
      </c>
    </row>
    <row r="59" spans="1:40" x14ac:dyDescent="0.3">
      <c r="C59" s="8"/>
      <c r="D59" t="s">
        <v>24</v>
      </c>
      <c r="E59" t="s">
        <v>25</v>
      </c>
      <c r="F59" t="s">
        <v>0</v>
      </c>
      <c r="G59" t="s">
        <v>1</v>
      </c>
      <c r="H59" t="s">
        <v>2</v>
      </c>
      <c r="I59" s="8"/>
      <c r="AH59" t="s">
        <v>136</v>
      </c>
      <c r="AI59" t="s">
        <v>278</v>
      </c>
      <c r="AJ59" t="s">
        <v>309</v>
      </c>
      <c r="AK59">
        <v>13.55</v>
      </c>
      <c r="AL59">
        <v>0</v>
      </c>
      <c r="AM59">
        <f t="shared" si="1"/>
        <v>0</v>
      </c>
      <c r="AN59">
        <f t="shared" si="2"/>
        <v>0</v>
      </c>
    </row>
    <row r="60" spans="1:40" x14ac:dyDescent="0.3">
      <c r="C60" s="8"/>
      <c r="D60">
        <v>6</v>
      </c>
      <c r="E60">
        <v>36</v>
      </c>
      <c r="F60">
        <v>0</v>
      </c>
      <c r="G60">
        <v>25</v>
      </c>
      <c r="H60">
        <v>70</v>
      </c>
      <c r="I60" s="8"/>
      <c r="AH60" t="s">
        <v>139</v>
      </c>
      <c r="AI60" t="s">
        <v>281</v>
      </c>
      <c r="AJ60" t="s">
        <v>281</v>
      </c>
      <c r="AK60">
        <v>13.66666667</v>
      </c>
      <c r="AL60">
        <v>0</v>
      </c>
      <c r="AM60">
        <f t="shared" si="1"/>
        <v>0</v>
      </c>
      <c r="AN60">
        <f t="shared" si="2"/>
        <v>0</v>
      </c>
    </row>
    <row r="61" spans="1:40" x14ac:dyDescent="0.3">
      <c r="C61" s="8"/>
      <c r="D61">
        <v>10</v>
      </c>
      <c r="E61">
        <v>36</v>
      </c>
      <c r="F61">
        <v>0</v>
      </c>
      <c r="G61">
        <v>26</v>
      </c>
      <c r="H61">
        <v>57.999999999999993</v>
      </c>
      <c r="I61" s="8"/>
      <c r="AH61" t="s">
        <v>140</v>
      </c>
      <c r="AI61" t="s">
        <v>287</v>
      </c>
      <c r="AJ61" t="s">
        <v>287</v>
      </c>
      <c r="AK61">
        <v>13.68</v>
      </c>
      <c r="AL61">
        <v>0</v>
      </c>
      <c r="AM61">
        <f t="shared" si="1"/>
        <v>0</v>
      </c>
      <c r="AN61">
        <f t="shared" si="2"/>
        <v>0</v>
      </c>
    </row>
    <row r="62" spans="1:40" x14ac:dyDescent="0.3">
      <c r="C62" s="8"/>
      <c r="D62">
        <v>14</v>
      </c>
      <c r="E62">
        <v>85</v>
      </c>
      <c r="F62">
        <v>0</v>
      </c>
      <c r="G62">
        <v>71</v>
      </c>
      <c r="H62">
        <v>117</v>
      </c>
      <c r="I62" s="8"/>
      <c r="AH62" t="s">
        <v>142</v>
      </c>
      <c r="AI62" t="s">
        <v>281</v>
      </c>
      <c r="AJ62" t="s">
        <v>281</v>
      </c>
      <c r="AK62">
        <v>13.885714289999999</v>
      </c>
      <c r="AL62">
        <v>0</v>
      </c>
      <c r="AM62">
        <f t="shared" si="1"/>
        <v>0</v>
      </c>
      <c r="AN62">
        <f t="shared" si="2"/>
        <v>0</v>
      </c>
    </row>
    <row r="63" spans="1:40" x14ac:dyDescent="0.3">
      <c r="C63" s="8"/>
      <c r="D63">
        <v>18</v>
      </c>
      <c r="E63">
        <v>97</v>
      </c>
      <c r="F63">
        <v>0</v>
      </c>
      <c r="G63">
        <v>70</v>
      </c>
      <c r="H63">
        <v>128</v>
      </c>
      <c r="I63" s="8"/>
      <c r="AH63" t="s">
        <v>143</v>
      </c>
      <c r="AI63" t="s">
        <v>282</v>
      </c>
      <c r="AJ63" t="s">
        <v>295</v>
      </c>
      <c r="AK63">
        <v>13.9</v>
      </c>
      <c r="AL63">
        <v>0</v>
      </c>
      <c r="AM63">
        <f t="shared" si="1"/>
        <v>0</v>
      </c>
      <c r="AN63">
        <f t="shared" si="2"/>
        <v>0</v>
      </c>
    </row>
    <row r="64" spans="1:40" x14ac:dyDescent="0.3">
      <c r="C64" s="8"/>
      <c r="D64">
        <v>23</v>
      </c>
      <c r="E64">
        <v>10</v>
      </c>
      <c r="F64">
        <v>0</v>
      </c>
      <c r="G64">
        <v>3</v>
      </c>
      <c r="H64">
        <v>52</v>
      </c>
      <c r="I64" s="8"/>
      <c r="AH64" t="s">
        <v>144</v>
      </c>
      <c r="AI64" t="s">
        <v>282</v>
      </c>
      <c r="AJ64" t="s">
        <v>295</v>
      </c>
      <c r="AK64">
        <v>13.9</v>
      </c>
      <c r="AL64">
        <v>0</v>
      </c>
      <c r="AM64">
        <f t="shared" si="1"/>
        <v>0</v>
      </c>
      <c r="AN64">
        <f t="shared" si="2"/>
        <v>0</v>
      </c>
    </row>
    <row r="65" spans="1:40" x14ac:dyDescent="0.3">
      <c r="C65" s="8"/>
      <c r="I65" s="8"/>
      <c r="AH65" t="s">
        <v>148</v>
      </c>
      <c r="AI65" t="s">
        <v>287</v>
      </c>
      <c r="AJ65" t="s">
        <v>287</v>
      </c>
      <c r="AK65">
        <v>14.00714286</v>
      </c>
      <c r="AL65">
        <v>0</v>
      </c>
      <c r="AM65">
        <f t="shared" si="1"/>
        <v>0</v>
      </c>
      <c r="AN65">
        <f t="shared" si="2"/>
        <v>0</v>
      </c>
    </row>
    <row r="66" spans="1:40" x14ac:dyDescent="0.3">
      <c r="A66" s="6" t="s">
        <v>33</v>
      </c>
      <c r="B66" s="6" t="s">
        <v>23</v>
      </c>
      <c r="C66" s="8"/>
      <c r="I66" s="8"/>
      <c r="AH66" t="s">
        <v>152</v>
      </c>
      <c r="AI66" t="s">
        <v>287</v>
      </c>
      <c r="AJ66" t="s">
        <v>287</v>
      </c>
      <c r="AK66">
        <v>14.1</v>
      </c>
      <c r="AL66">
        <v>0</v>
      </c>
      <c r="AM66">
        <f t="shared" si="1"/>
        <v>0</v>
      </c>
      <c r="AN66">
        <f t="shared" si="2"/>
        <v>0</v>
      </c>
    </row>
    <row r="67" spans="1:40" x14ac:dyDescent="0.3">
      <c r="C67" s="8"/>
      <c r="I67" s="8"/>
      <c r="AH67" t="s">
        <v>156</v>
      </c>
      <c r="AI67" t="s">
        <v>277</v>
      </c>
      <c r="AJ67" t="s">
        <v>300</v>
      </c>
      <c r="AK67">
        <v>14.2</v>
      </c>
      <c r="AL67">
        <v>0</v>
      </c>
      <c r="AM67">
        <f t="shared" si="1"/>
        <v>0</v>
      </c>
      <c r="AN67">
        <f t="shared" si="2"/>
        <v>0</v>
      </c>
    </row>
    <row r="68" spans="1:40" x14ac:dyDescent="0.3">
      <c r="C68" s="8"/>
      <c r="D68" s="7" t="s">
        <v>35</v>
      </c>
      <c r="I68" s="8"/>
      <c r="AH68" t="s">
        <v>157</v>
      </c>
      <c r="AI68" t="s">
        <v>287</v>
      </c>
      <c r="AJ68" t="s">
        <v>287</v>
      </c>
      <c r="AK68">
        <v>14.2</v>
      </c>
      <c r="AL68">
        <v>0</v>
      </c>
      <c r="AM68">
        <f t="shared" si="1"/>
        <v>0</v>
      </c>
      <c r="AN68">
        <f t="shared" si="2"/>
        <v>0</v>
      </c>
    </row>
    <row r="69" spans="1:40" x14ac:dyDescent="0.3">
      <c r="C69" s="8"/>
      <c r="D69" t="s">
        <v>24</v>
      </c>
      <c r="E69" t="s">
        <v>25</v>
      </c>
      <c r="F69" t="s">
        <v>0</v>
      </c>
      <c r="G69" t="s">
        <v>1</v>
      </c>
      <c r="H69" t="s">
        <v>2</v>
      </c>
      <c r="I69" s="8"/>
      <c r="AH69" t="s">
        <v>165</v>
      </c>
      <c r="AI69" t="s">
        <v>277</v>
      </c>
      <c r="AJ69" t="s">
        <v>277</v>
      </c>
      <c r="AK69">
        <v>14.4</v>
      </c>
      <c r="AL69">
        <v>0</v>
      </c>
      <c r="AM69">
        <f t="shared" ref="AM69:AM132" si="3">100*AL69/26.5</f>
        <v>0</v>
      </c>
      <c r="AN69">
        <f t="shared" ref="AN69:AN132" si="4">100*AL69/12.125</f>
        <v>0</v>
      </c>
    </row>
    <row r="70" spans="1:40" x14ac:dyDescent="0.3">
      <c r="C70" s="8"/>
      <c r="D70" s="14">
        <v>2</v>
      </c>
      <c r="E70" s="14">
        <v>7.3770491803278686</v>
      </c>
      <c r="F70" s="14">
        <v>0</v>
      </c>
      <c r="G70" s="14">
        <v>0</v>
      </c>
      <c r="H70" s="14">
        <v>143.44262295081967</v>
      </c>
      <c r="I70" s="8"/>
      <c r="AH70" t="s">
        <v>166</v>
      </c>
      <c r="AI70" t="s">
        <v>287</v>
      </c>
      <c r="AJ70" t="s">
        <v>287</v>
      </c>
      <c r="AK70">
        <v>14.4</v>
      </c>
      <c r="AL70">
        <v>0</v>
      </c>
      <c r="AM70">
        <f t="shared" si="3"/>
        <v>0</v>
      </c>
      <c r="AN70">
        <f t="shared" si="4"/>
        <v>0</v>
      </c>
    </row>
    <row r="71" spans="1:40" x14ac:dyDescent="0.3">
      <c r="C71" s="8"/>
      <c r="D71" s="14">
        <v>5.74</v>
      </c>
      <c r="E71" s="14">
        <v>16.393442622950822</v>
      </c>
      <c r="F71" s="14">
        <v>0</v>
      </c>
      <c r="G71" s="14">
        <v>0</v>
      </c>
      <c r="H71" s="14">
        <v>76.229508196721312</v>
      </c>
      <c r="I71" s="8"/>
      <c r="AH71" t="s">
        <v>167</v>
      </c>
      <c r="AI71" t="s">
        <v>287</v>
      </c>
      <c r="AJ71" t="s">
        <v>287</v>
      </c>
      <c r="AK71">
        <v>14.4</v>
      </c>
      <c r="AL71">
        <v>0</v>
      </c>
      <c r="AM71">
        <f t="shared" si="3"/>
        <v>0</v>
      </c>
      <c r="AN71">
        <f t="shared" si="4"/>
        <v>0</v>
      </c>
    </row>
    <row r="72" spans="1:40" x14ac:dyDescent="0.3">
      <c r="C72" s="8"/>
      <c r="D72" s="14">
        <v>7.71</v>
      </c>
      <c r="E72" s="14">
        <v>25.409836065573771</v>
      </c>
      <c r="F72" s="14">
        <v>0</v>
      </c>
      <c r="G72" s="14">
        <v>0</v>
      </c>
      <c r="H72" s="14">
        <v>71.311475409836063</v>
      </c>
      <c r="I72" s="8"/>
      <c r="AH72" t="s">
        <v>168</v>
      </c>
      <c r="AI72" t="s">
        <v>287</v>
      </c>
      <c r="AJ72" t="s">
        <v>287</v>
      </c>
      <c r="AK72">
        <v>14.4</v>
      </c>
      <c r="AL72">
        <v>0</v>
      </c>
      <c r="AM72">
        <f t="shared" si="3"/>
        <v>0</v>
      </c>
      <c r="AN72">
        <f t="shared" si="4"/>
        <v>0</v>
      </c>
    </row>
    <row r="73" spans="1:40" x14ac:dyDescent="0.3">
      <c r="C73" s="8"/>
      <c r="D73" s="14">
        <v>10</v>
      </c>
      <c r="E73" s="14">
        <v>40.16393442622951</v>
      </c>
      <c r="F73" s="14">
        <v>0</v>
      </c>
      <c r="G73" s="14">
        <v>3.278688524590164</v>
      </c>
      <c r="H73" s="14">
        <v>89.344262295081975</v>
      </c>
      <c r="AH73" t="s">
        <v>169</v>
      </c>
      <c r="AI73" t="s">
        <v>287</v>
      </c>
      <c r="AJ73" t="s">
        <v>287</v>
      </c>
      <c r="AK73">
        <v>14.4</v>
      </c>
      <c r="AL73">
        <v>0</v>
      </c>
      <c r="AM73">
        <f t="shared" si="3"/>
        <v>0</v>
      </c>
      <c r="AN73">
        <f t="shared" si="4"/>
        <v>0</v>
      </c>
    </row>
    <row r="74" spans="1:40" x14ac:dyDescent="0.3">
      <c r="C74" s="8"/>
      <c r="D74" s="14">
        <v>12.67</v>
      </c>
      <c r="E74" s="14">
        <v>68.852459016393439</v>
      </c>
      <c r="F74" s="14">
        <v>0</v>
      </c>
      <c r="G74" s="14">
        <v>50.819672131147541</v>
      </c>
      <c r="H74" s="14">
        <v>105.73770491803278</v>
      </c>
      <c r="AH74" t="s">
        <v>175</v>
      </c>
      <c r="AI74" t="s">
        <v>285</v>
      </c>
      <c r="AJ74" t="s">
        <v>285</v>
      </c>
      <c r="AK74">
        <v>14.6</v>
      </c>
      <c r="AL74">
        <v>0</v>
      </c>
      <c r="AM74">
        <f t="shared" si="3"/>
        <v>0</v>
      </c>
      <c r="AN74">
        <f t="shared" si="4"/>
        <v>0</v>
      </c>
    </row>
    <row r="75" spans="1:40" x14ac:dyDescent="0.3">
      <c r="C75" s="8"/>
      <c r="D75" s="14">
        <v>14</v>
      </c>
      <c r="E75" s="14">
        <v>85.245901639344268</v>
      </c>
      <c r="F75" s="14">
        <v>0</v>
      </c>
      <c r="G75" s="14">
        <v>50.819672131147541</v>
      </c>
      <c r="H75" s="14">
        <v>123.77049180327869</v>
      </c>
      <c r="AH75" t="s">
        <v>176</v>
      </c>
      <c r="AI75" t="s">
        <v>287</v>
      </c>
      <c r="AJ75" t="s">
        <v>287</v>
      </c>
      <c r="AK75">
        <v>14.6</v>
      </c>
      <c r="AL75">
        <v>0</v>
      </c>
      <c r="AM75">
        <f t="shared" si="3"/>
        <v>0</v>
      </c>
      <c r="AN75">
        <f t="shared" si="4"/>
        <v>0</v>
      </c>
    </row>
    <row r="76" spans="1:40" x14ac:dyDescent="0.3">
      <c r="C76" s="8"/>
      <c r="D76" s="14">
        <v>15.5</v>
      </c>
      <c r="E76" s="14">
        <v>96.721311475409834</v>
      </c>
      <c r="F76" s="14">
        <v>0</v>
      </c>
      <c r="G76" s="14">
        <v>63.114754098360656</v>
      </c>
      <c r="H76" s="14">
        <v>132.78688524590166</v>
      </c>
      <c r="AH76" t="s">
        <v>179</v>
      </c>
      <c r="AI76" t="s">
        <v>281</v>
      </c>
      <c r="AJ76" t="s">
        <v>294</v>
      </c>
      <c r="AK76">
        <v>14.78571429</v>
      </c>
      <c r="AL76">
        <v>0</v>
      </c>
      <c r="AM76">
        <f t="shared" si="3"/>
        <v>0</v>
      </c>
      <c r="AN76">
        <f t="shared" si="4"/>
        <v>0</v>
      </c>
    </row>
    <row r="77" spans="1:40" x14ac:dyDescent="0.3">
      <c r="C77" s="8"/>
      <c r="D77" s="14">
        <v>17</v>
      </c>
      <c r="E77" s="14">
        <v>100</v>
      </c>
      <c r="F77" s="14">
        <v>0</v>
      </c>
      <c r="G77" s="14">
        <v>63.114754098360656</v>
      </c>
      <c r="H77" s="14">
        <v>134.42622950819671</v>
      </c>
      <c r="AH77" t="s">
        <v>181</v>
      </c>
      <c r="AI77" t="s">
        <v>277</v>
      </c>
      <c r="AJ77" t="s">
        <v>297</v>
      </c>
      <c r="AK77">
        <v>14.96666667</v>
      </c>
      <c r="AL77">
        <v>0</v>
      </c>
      <c r="AM77">
        <f t="shared" si="3"/>
        <v>0</v>
      </c>
      <c r="AN77">
        <f t="shared" si="4"/>
        <v>0</v>
      </c>
    </row>
    <row r="78" spans="1:40" x14ac:dyDescent="0.3">
      <c r="C78" s="8"/>
      <c r="D78" s="14">
        <v>18.5</v>
      </c>
      <c r="E78" s="14">
        <v>94.26229508196721</v>
      </c>
      <c r="F78" s="14">
        <v>0</v>
      </c>
      <c r="G78" s="14">
        <v>58.196721311475407</v>
      </c>
      <c r="H78" s="14">
        <v>134.42622950819671</v>
      </c>
      <c r="AH78" t="s">
        <v>184</v>
      </c>
      <c r="AI78" t="s">
        <v>285</v>
      </c>
      <c r="AJ78" t="s">
        <v>285</v>
      </c>
      <c r="AK78">
        <v>15</v>
      </c>
      <c r="AL78">
        <v>0</v>
      </c>
      <c r="AM78">
        <f t="shared" si="3"/>
        <v>0</v>
      </c>
      <c r="AN78">
        <f t="shared" si="4"/>
        <v>0</v>
      </c>
    </row>
    <row r="79" spans="1:40" x14ac:dyDescent="0.3">
      <c r="C79" s="8"/>
      <c r="D79" s="14">
        <v>21</v>
      </c>
      <c r="E79" s="14">
        <v>72.950819672131146</v>
      </c>
      <c r="F79" s="14">
        <v>0</v>
      </c>
      <c r="G79" s="14">
        <v>1.639344262295082</v>
      </c>
      <c r="H79" s="14">
        <v>140.1639344262295</v>
      </c>
      <c r="AH79" t="s">
        <v>188</v>
      </c>
      <c r="AI79" t="s">
        <v>282</v>
      </c>
      <c r="AJ79" t="s">
        <v>295</v>
      </c>
      <c r="AK79">
        <v>15.12166667</v>
      </c>
      <c r="AL79">
        <v>0</v>
      </c>
      <c r="AM79">
        <f t="shared" si="3"/>
        <v>0</v>
      </c>
      <c r="AN79">
        <f t="shared" si="4"/>
        <v>0</v>
      </c>
    </row>
    <row r="80" spans="1:40" x14ac:dyDescent="0.3">
      <c r="C80" s="8"/>
      <c r="D80" s="14">
        <v>24</v>
      </c>
      <c r="E80" s="14">
        <v>36.065573770491802</v>
      </c>
      <c r="F80" s="14">
        <v>0</v>
      </c>
      <c r="G80" s="14">
        <v>36.065573770491802</v>
      </c>
      <c r="H80" s="14">
        <v>36.065573770491802</v>
      </c>
      <c r="AH80" t="s">
        <v>189</v>
      </c>
      <c r="AI80" t="s">
        <v>277</v>
      </c>
      <c r="AJ80" t="s">
        <v>297</v>
      </c>
      <c r="AK80">
        <v>15.2</v>
      </c>
      <c r="AL80">
        <v>0</v>
      </c>
      <c r="AM80">
        <f t="shared" si="3"/>
        <v>0</v>
      </c>
      <c r="AN80">
        <f t="shared" si="4"/>
        <v>0</v>
      </c>
    </row>
    <row r="81" spans="1:40" x14ac:dyDescent="0.3">
      <c r="C81" s="8"/>
      <c r="AH81" t="s">
        <v>190</v>
      </c>
      <c r="AI81" t="s">
        <v>286</v>
      </c>
      <c r="AJ81" t="s">
        <v>313</v>
      </c>
      <c r="AK81">
        <v>15.218571430000001</v>
      </c>
      <c r="AL81">
        <v>0</v>
      </c>
      <c r="AM81">
        <f t="shared" si="3"/>
        <v>0</v>
      </c>
      <c r="AN81">
        <f t="shared" si="4"/>
        <v>0</v>
      </c>
    </row>
    <row r="82" spans="1:40" x14ac:dyDescent="0.3">
      <c r="C82" s="8"/>
      <c r="D82" s="6" t="s">
        <v>34</v>
      </c>
      <c r="AH82" t="s">
        <v>191</v>
      </c>
      <c r="AI82" t="s">
        <v>281</v>
      </c>
      <c r="AJ82" t="s">
        <v>281</v>
      </c>
      <c r="AK82">
        <v>15.27241379</v>
      </c>
      <c r="AL82">
        <v>0</v>
      </c>
      <c r="AM82">
        <f t="shared" si="3"/>
        <v>0</v>
      </c>
      <c r="AN82">
        <f t="shared" si="4"/>
        <v>0</v>
      </c>
    </row>
    <row r="83" spans="1:40" x14ac:dyDescent="0.3">
      <c r="C83" s="8"/>
      <c r="D83" t="s">
        <v>24</v>
      </c>
      <c r="E83" t="s">
        <v>25</v>
      </c>
      <c r="F83" t="s">
        <v>0</v>
      </c>
      <c r="G83" t="s">
        <v>1</v>
      </c>
      <c r="H83" t="s">
        <v>2</v>
      </c>
      <c r="AH83" t="s">
        <v>194</v>
      </c>
      <c r="AI83" t="s">
        <v>284</v>
      </c>
      <c r="AJ83" t="s">
        <v>306</v>
      </c>
      <c r="AK83">
        <v>15.475</v>
      </c>
      <c r="AL83">
        <v>0</v>
      </c>
      <c r="AM83">
        <f t="shared" si="3"/>
        <v>0</v>
      </c>
      <c r="AN83">
        <f t="shared" si="4"/>
        <v>0</v>
      </c>
    </row>
    <row r="84" spans="1:40" x14ac:dyDescent="0.3">
      <c r="C84" s="8"/>
      <c r="D84">
        <v>0</v>
      </c>
      <c r="E84">
        <v>0</v>
      </c>
      <c r="F84">
        <v>0</v>
      </c>
      <c r="G84">
        <v>0</v>
      </c>
      <c r="H84">
        <v>0</v>
      </c>
      <c r="AH84" t="s">
        <v>196</v>
      </c>
      <c r="AI84" t="s">
        <v>284</v>
      </c>
      <c r="AJ84" t="s">
        <v>308</v>
      </c>
      <c r="AK84">
        <v>15.7</v>
      </c>
      <c r="AL84">
        <v>0</v>
      </c>
      <c r="AM84">
        <f t="shared" si="3"/>
        <v>0</v>
      </c>
      <c r="AN84">
        <f t="shared" si="4"/>
        <v>0</v>
      </c>
    </row>
    <row r="85" spans="1:40" x14ac:dyDescent="0.3">
      <c r="C85" s="8"/>
      <c r="D85">
        <v>10</v>
      </c>
      <c r="E85">
        <v>90</v>
      </c>
      <c r="F85">
        <v>0</v>
      </c>
      <c r="G85">
        <v>0</v>
      </c>
      <c r="H85">
        <v>0</v>
      </c>
      <c r="AH85" t="s">
        <v>200</v>
      </c>
      <c r="AI85" t="s">
        <v>285</v>
      </c>
      <c r="AJ85" t="s">
        <v>285</v>
      </c>
      <c r="AK85">
        <v>15.85</v>
      </c>
      <c r="AL85">
        <v>0</v>
      </c>
      <c r="AM85">
        <f t="shared" si="3"/>
        <v>0</v>
      </c>
      <c r="AN85">
        <f t="shared" si="4"/>
        <v>0</v>
      </c>
    </row>
    <row r="86" spans="1:40" x14ac:dyDescent="0.3">
      <c r="C86" s="8"/>
      <c r="D86">
        <v>11.85</v>
      </c>
      <c r="E86">
        <v>100</v>
      </c>
      <c r="F86">
        <v>0</v>
      </c>
      <c r="G86">
        <v>0</v>
      </c>
      <c r="H86">
        <v>0</v>
      </c>
      <c r="AH86" t="s">
        <v>205</v>
      </c>
      <c r="AI86" t="s">
        <v>280</v>
      </c>
      <c r="AJ86" t="s">
        <v>280</v>
      </c>
      <c r="AK86">
        <v>16.100000000000001</v>
      </c>
      <c r="AL86">
        <v>0</v>
      </c>
      <c r="AM86">
        <f t="shared" si="3"/>
        <v>0</v>
      </c>
      <c r="AN86">
        <f t="shared" si="4"/>
        <v>0</v>
      </c>
    </row>
    <row r="87" spans="1:40" x14ac:dyDescent="0.3">
      <c r="C87" s="8"/>
      <c r="D87">
        <v>14.85</v>
      </c>
      <c r="E87">
        <v>90</v>
      </c>
      <c r="F87">
        <v>0</v>
      </c>
      <c r="G87">
        <v>0</v>
      </c>
      <c r="H87">
        <v>0</v>
      </c>
      <c r="AH87" t="s">
        <v>207</v>
      </c>
      <c r="AI87" t="s">
        <v>284</v>
      </c>
      <c r="AJ87" t="s">
        <v>306</v>
      </c>
      <c r="AK87">
        <v>16.2</v>
      </c>
      <c r="AL87">
        <v>0</v>
      </c>
      <c r="AM87">
        <f t="shared" si="3"/>
        <v>0</v>
      </c>
      <c r="AN87">
        <f t="shared" si="4"/>
        <v>0</v>
      </c>
    </row>
    <row r="88" spans="1:40" x14ac:dyDescent="0.3">
      <c r="A88" s="6" t="s">
        <v>321</v>
      </c>
      <c r="C88" s="8"/>
      <c r="D88">
        <v>28</v>
      </c>
      <c r="E88">
        <v>0</v>
      </c>
      <c r="F88">
        <v>0</v>
      </c>
      <c r="G88">
        <v>0</v>
      </c>
      <c r="H88">
        <v>0</v>
      </c>
      <c r="AH88" t="s">
        <v>209</v>
      </c>
      <c r="AI88" t="s">
        <v>285</v>
      </c>
      <c r="AJ88" t="s">
        <v>316</v>
      </c>
      <c r="AK88">
        <v>16.350000000000001</v>
      </c>
      <c r="AL88">
        <v>0</v>
      </c>
      <c r="AM88">
        <f t="shared" si="3"/>
        <v>0</v>
      </c>
      <c r="AN88">
        <f t="shared" si="4"/>
        <v>0</v>
      </c>
    </row>
    <row r="89" spans="1:40" x14ac:dyDescent="0.3">
      <c r="C89" s="8"/>
      <c r="AH89" t="s">
        <v>210</v>
      </c>
      <c r="AI89" t="s">
        <v>285</v>
      </c>
      <c r="AJ89" t="s">
        <v>316</v>
      </c>
      <c r="AK89">
        <v>16.375</v>
      </c>
      <c r="AL89">
        <v>0</v>
      </c>
      <c r="AM89">
        <f t="shared" si="3"/>
        <v>0</v>
      </c>
      <c r="AN89">
        <f t="shared" si="4"/>
        <v>0</v>
      </c>
    </row>
    <row r="90" spans="1:40" x14ac:dyDescent="0.3">
      <c r="C90" s="8"/>
      <c r="AH90" t="s">
        <v>214</v>
      </c>
      <c r="AI90" t="s">
        <v>284</v>
      </c>
      <c r="AJ90" t="s">
        <v>284</v>
      </c>
      <c r="AK90">
        <v>16.785451980000001</v>
      </c>
      <c r="AL90">
        <v>0</v>
      </c>
      <c r="AM90">
        <f t="shared" si="3"/>
        <v>0</v>
      </c>
      <c r="AN90">
        <f t="shared" si="4"/>
        <v>0</v>
      </c>
    </row>
    <row r="91" spans="1:40" x14ac:dyDescent="0.3">
      <c r="C91" s="8"/>
      <c r="AH91" t="s">
        <v>218</v>
      </c>
      <c r="AI91" t="s">
        <v>281</v>
      </c>
      <c r="AJ91" t="s">
        <v>281</v>
      </c>
      <c r="AK91">
        <v>17.2</v>
      </c>
      <c r="AL91">
        <v>0</v>
      </c>
      <c r="AM91">
        <f t="shared" si="3"/>
        <v>0</v>
      </c>
      <c r="AN91">
        <f t="shared" si="4"/>
        <v>0</v>
      </c>
    </row>
    <row r="92" spans="1:40" x14ac:dyDescent="0.3">
      <c r="C92" s="8"/>
      <c r="AH92" t="s">
        <v>219</v>
      </c>
      <c r="AI92" t="s">
        <v>280</v>
      </c>
      <c r="AJ92" t="s">
        <v>280</v>
      </c>
      <c r="AK92">
        <v>17.2</v>
      </c>
      <c r="AL92">
        <v>0</v>
      </c>
      <c r="AM92">
        <f t="shared" si="3"/>
        <v>0</v>
      </c>
      <c r="AN92">
        <f t="shared" si="4"/>
        <v>0</v>
      </c>
    </row>
    <row r="93" spans="1:40" x14ac:dyDescent="0.3">
      <c r="C93" s="8"/>
      <c r="D93" s="6" t="s">
        <v>332</v>
      </c>
      <c r="AH93" t="s">
        <v>221</v>
      </c>
      <c r="AI93" t="s">
        <v>280</v>
      </c>
      <c r="AJ93" t="s">
        <v>280</v>
      </c>
      <c r="AK93">
        <v>17.25</v>
      </c>
      <c r="AL93">
        <v>0</v>
      </c>
      <c r="AM93">
        <f t="shared" si="3"/>
        <v>0</v>
      </c>
      <c r="AN93">
        <f t="shared" si="4"/>
        <v>0</v>
      </c>
    </row>
    <row r="94" spans="1:40" x14ac:dyDescent="0.3">
      <c r="D94" t="s">
        <v>28</v>
      </c>
      <c r="E94" t="s">
        <v>25</v>
      </c>
      <c r="F94" t="s">
        <v>0</v>
      </c>
      <c r="G94" t="s">
        <v>1</v>
      </c>
      <c r="H94" t="s">
        <v>2</v>
      </c>
      <c r="AH94" t="s">
        <v>222</v>
      </c>
      <c r="AI94" t="s">
        <v>280</v>
      </c>
      <c r="AJ94" t="s">
        <v>300</v>
      </c>
      <c r="AK94">
        <v>17.3</v>
      </c>
      <c r="AL94">
        <v>0</v>
      </c>
      <c r="AM94">
        <f t="shared" si="3"/>
        <v>0</v>
      </c>
      <c r="AN94">
        <f t="shared" si="4"/>
        <v>0</v>
      </c>
    </row>
    <row r="95" spans="1:40" x14ac:dyDescent="0.3">
      <c r="D95" s="12">
        <v>0</v>
      </c>
      <c r="E95" s="15">
        <v>0</v>
      </c>
      <c r="F95" s="15">
        <v>0</v>
      </c>
      <c r="G95" s="15">
        <v>0</v>
      </c>
      <c r="H95" s="15">
        <v>0</v>
      </c>
      <c r="AH95" t="s">
        <v>223</v>
      </c>
      <c r="AI95" t="s">
        <v>285</v>
      </c>
      <c r="AJ95" t="s">
        <v>285</v>
      </c>
      <c r="AK95">
        <v>17.350000000000001</v>
      </c>
      <c r="AL95">
        <v>0</v>
      </c>
      <c r="AM95">
        <f t="shared" si="3"/>
        <v>0</v>
      </c>
      <c r="AN95">
        <f t="shared" si="4"/>
        <v>0</v>
      </c>
    </row>
    <row r="96" spans="1:40" x14ac:dyDescent="0.3">
      <c r="D96" s="12">
        <v>1</v>
      </c>
      <c r="E96" s="15">
        <v>0</v>
      </c>
      <c r="F96" s="15">
        <v>0</v>
      </c>
      <c r="G96" s="15">
        <v>0</v>
      </c>
      <c r="H96" s="15">
        <v>0</v>
      </c>
      <c r="AH96" t="s">
        <v>226</v>
      </c>
      <c r="AI96" t="s">
        <v>281</v>
      </c>
      <c r="AJ96" t="s">
        <v>281</v>
      </c>
      <c r="AK96">
        <v>17.52</v>
      </c>
      <c r="AL96">
        <v>0</v>
      </c>
      <c r="AM96">
        <f t="shared" si="3"/>
        <v>0</v>
      </c>
      <c r="AN96">
        <f t="shared" si="4"/>
        <v>0</v>
      </c>
    </row>
    <row r="97" spans="4:40" x14ac:dyDescent="0.3">
      <c r="D97" s="12">
        <v>2</v>
      </c>
      <c r="E97" s="15">
        <v>0</v>
      </c>
      <c r="F97" s="15">
        <v>0</v>
      </c>
      <c r="G97" s="15">
        <v>0</v>
      </c>
      <c r="H97" s="15">
        <v>0</v>
      </c>
      <c r="AH97" t="s">
        <v>232</v>
      </c>
      <c r="AI97" t="s">
        <v>285</v>
      </c>
      <c r="AJ97" t="s">
        <v>316</v>
      </c>
      <c r="AK97">
        <v>17.95</v>
      </c>
      <c r="AL97">
        <v>0</v>
      </c>
      <c r="AM97">
        <f t="shared" si="3"/>
        <v>0</v>
      </c>
      <c r="AN97">
        <f t="shared" si="4"/>
        <v>0</v>
      </c>
    </row>
    <row r="98" spans="4:40" x14ac:dyDescent="0.3">
      <c r="D98" s="12">
        <v>3</v>
      </c>
      <c r="E98" s="15">
        <v>0</v>
      </c>
      <c r="F98" s="15">
        <v>0</v>
      </c>
      <c r="G98" s="15">
        <v>0</v>
      </c>
      <c r="H98" s="15">
        <v>0</v>
      </c>
      <c r="AH98" t="s">
        <v>234</v>
      </c>
      <c r="AI98" t="s">
        <v>280</v>
      </c>
      <c r="AJ98" t="s">
        <v>293</v>
      </c>
      <c r="AK98">
        <v>18.100000000000001</v>
      </c>
      <c r="AL98">
        <v>0</v>
      </c>
      <c r="AM98">
        <f t="shared" si="3"/>
        <v>0</v>
      </c>
      <c r="AN98">
        <f t="shared" si="4"/>
        <v>0</v>
      </c>
    </row>
    <row r="99" spans="4:40" x14ac:dyDescent="0.3">
      <c r="D99" s="12">
        <v>4</v>
      </c>
      <c r="E99" s="15">
        <v>0</v>
      </c>
      <c r="F99" s="15">
        <v>0</v>
      </c>
      <c r="G99" s="15">
        <v>0</v>
      </c>
      <c r="H99" s="15">
        <v>0</v>
      </c>
      <c r="AH99" t="s">
        <v>235</v>
      </c>
      <c r="AI99" t="s">
        <v>280</v>
      </c>
      <c r="AJ99" t="s">
        <v>280</v>
      </c>
      <c r="AK99">
        <v>18.100000000000001</v>
      </c>
      <c r="AL99">
        <v>0</v>
      </c>
      <c r="AM99">
        <f t="shared" si="3"/>
        <v>0</v>
      </c>
      <c r="AN99">
        <f t="shared" si="4"/>
        <v>0</v>
      </c>
    </row>
    <row r="100" spans="4:40" x14ac:dyDescent="0.3">
      <c r="D100" s="15">
        <v>6</v>
      </c>
      <c r="E100" s="15">
        <v>0</v>
      </c>
      <c r="F100" s="15">
        <v>0</v>
      </c>
      <c r="G100" s="15">
        <v>0</v>
      </c>
      <c r="H100" s="15">
        <v>0</v>
      </c>
      <c r="AH100" t="s">
        <v>237</v>
      </c>
      <c r="AI100" t="s">
        <v>284</v>
      </c>
      <c r="AJ100" t="s">
        <v>306</v>
      </c>
      <c r="AK100">
        <v>18.2</v>
      </c>
      <c r="AL100">
        <v>0</v>
      </c>
      <c r="AM100">
        <f t="shared" si="3"/>
        <v>0</v>
      </c>
      <c r="AN100">
        <f t="shared" si="4"/>
        <v>0</v>
      </c>
    </row>
    <row r="101" spans="4:40" x14ac:dyDescent="0.3">
      <c r="D101" s="15">
        <v>8.5</v>
      </c>
      <c r="E101" s="15">
        <v>25.409836065573771</v>
      </c>
      <c r="F101" s="15">
        <v>0</v>
      </c>
      <c r="G101" s="15">
        <v>0</v>
      </c>
      <c r="H101" s="15">
        <v>71.311475409836063</v>
      </c>
      <c r="AH101" t="s">
        <v>241</v>
      </c>
      <c r="AI101" t="s">
        <v>280</v>
      </c>
      <c r="AJ101" t="s">
        <v>280</v>
      </c>
      <c r="AK101">
        <v>18.399999999999999</v>
      </c>
      <c r="AL101">
        <v>0</v>
      </c>
      <c r="AM101">
        <f t="shared" si="3"/>
        <v>0</v>
      </c>
      <c r="AN101">
        <f t="shared" si="4"/>
        <v>0</v>
      </c>
    </row>
    <row r="102" spans="4:40" x14ac:dyDescent="0.3">
      <c r="D102" s="15">
        <v>10</v>
      </c>
      <c r="E102" s="15">
        <v>40.16393442622951</v>
      </c>
      <c r="F102" s="15">
        <v>0</v>
      </c>
      <c r="G102" s="15">
        <v>3.278688524590164</v>
      </c>
      <c r="H102" s="15">
        <v>89.344262295081975</v>
      </c>
      <c r="AH102" t="s">
        <v>244</v>
      </c>
      <c r="AI102" t="s">
        <v>280</v>
      </c>
      <c r="AJ102" t="s">
        <v>280</v>
      </c>
      <c r="AK102">
        <v>18.625</v>
      </c>
      <c r="AL102">
        <v>0</v>
      </c>
      <c r="AM102">
        <f t="shared" si="3"/>
        <v>0</v>
      </c>
      <c r="AN102">
        <f t="shared" si="4"/>
        <v>0</v>
      </c>
    </row>
    <row r="103" spans="4:40" x14ac:dyDescent="0.3">
      <c r="D103" s="15">
        <v>12.67</v>
      </c>
      <c r="E103" s="15">
        <v>68.852459016393439</v>
      </c>
      <c r="F103" s="15">
        <v>0</v>
      </c>
      <c r="G103" s="15">
        <v>50.819672131147541</v>
      </c>
      <c r="H103" s="15">
        <v>105.73770491803278</v>
      </c>
      <c r="AH103" t="s">
        <v>245</v>
      </c>
      <c r="AI103" t="s">
        <v>280</v>
      </c>
      <c r="AJ103" t="s">
        <v>300</v>
      </c>
      <c r="AK103">
        <v>18.7</v>
      </c>
      <c r="AL103">
        <v>0</v>
      </c>
      <c r="AM103">
        <f t="shared" si="3"/>
        <v>0</v>
      </c>
      <c r="AN103">
        <f t="shared" si="4"/>
        <v>0</v>
      </c>
    </row>
    <row r="104" spans="4:40" x14ac:dyDescent="0.3">
      <c r="D104" s="15">
        <v>14</v>
      </c>
      <c r="E104" s="15">
        <v>85.245901639344268</v>
      </c>
      <c r="F104" s="15">
        <v>0</v>
      </c>
      <c r="G104" s="15">
        <v>50.819672131147541</v>
      </c>
      <c r="H104" s="15">
        <v>123.77049180327869</v>
      </c>
      <c r="AH104" t="s">
        <v>246</v>
      </c>
      <c r="AI104" t="s">
        <v>285</v>
      </c>
      <c r="AJ104" t="s">
        <v>317</v>
      </c>
      <c r="AK104">
        <v>18.850000000000001</v>
      </c>
      <c r="AL104">
        <v>0</v>
      </c>
      <c r="AM104">
        <f t="shared" si="3"/>
        <v>0</v>
      </c>
      <c r="AN104">
        <f t="shared" si="4"/>
        <v>0</v>
      </c>
    </row>
    <row r="105" spans="4:40" x14ac:dyDescent="0.3">
      <c r="D105" s="15">
        <v>15.5</v>
      </c>
      <c r="E105" s="15">
        <v>96.721311475409834</v>
      </c>
      <c r="F105" s="15">
        <v>0</v>
      </c>
      <c r="G105" s="15">
        <v>63.114754098360656</v>
      </c>
      <c r="H105" s="15">
        <v>132.78688524590166</v>
      </c>
      <c r="AH105" t="s">
        <v>247</v>
      </c>
      <c r="AI105" t="s">
        <v>282</v>
      </c>
      <c r="AJ105" t="s">
        <v>295</v>
      </c>
      <c r="AK105">
        <v>18.86</v>
      </c>
      <c r="AL105">
        <v>0</v>
      </c>
      <c r="AM105">
        <f t="shared" si="3"/>
        <v>0</v>
      </c>
      <c r="AN105">
        <f t="shared" si="4"/>
        <v>0</v>
      </c>
    </row>
    <row r="106" spans="4:40" x14ac:dyDescent="0.3">
      <c r="D106" s="15">
        <v>17</v>
      </c>
      <c r="E106" s="15">
        <v>100</v>
      </c>
      <c r="F106" s="15">
        <v>0</v>
      </c>
      <c r="G106" s="15">
        <v>63.114754098360656</v>
      </c>
      <c r="H106" s="15">
        <v>134.42622950819671</v>
      </c>
      <c r="AH106" t="s">
        <v>248</v>
      </c>
      <c r="AI106" t="s">
        <v>281</v>
      </c>
      <c r="AJ106" t="s">
        <v>281</v>
      </c>
      <c r="AK106">
        <v>19.02</v>
      </c>
      <c r="AL106">
        <v>0</v>
      </c>
      <c r="AM106">
        <f t="shared" si="3"/>
        <v>0</v>
      </c>
      <c r="AN106">
        <f t="shared" si="4"/>
        <v>0</v>
      </c>
    </row>
    <row r="107" spans="4:40" x14ac:dyDescent="0.3">
      <c r="D107" s="15">
        <v>18.5</v>
      </c>
      <c r="E107" s="15">
        <v>94.26229508196721</v>
      </c>
      <c r="F107" s="15">
        <v>0</v>
      </c>
      <c r="G107" s="15">
        <v>58.196721311475407</v>
      </c>
      <c r="H107" s="15">
        <v>134.42622950819671</v>
      </c>
      <c r="AH107" t="s">
        <v>249</v>
      </c>
      <c r="AI107" t="s">
        <v>280</v>
      </c>
      <c r="AJ107" t="s">
        <v>280</v>
      </c>
      <c r="AK107">
        <v>19.05</v>
      </c>
      <c r="AL107">
        <v>0</v>
      </c>
      <c r="AM107">
        <f t="shared" si="3"/>
        <v>0</v>
      </c>
      <c r="AN107">
        <f t="shared" si="4"/>
        <v>0</v>
      </c>
    </row>
    <row r="108" spans="4:40" x14ac:dyDescent="0.3">
      <c r="D108" s="15">
        <v>23</v>
      </c>
      <c r="E108" s="15">
        <v>0</v>
      </c>
      <c r="F108" s="15">
        <v>0</v>
      </c>
      <c r="G108" s="15">
        <v>0</v>
      </c>
      <c r="H108" s="15">
        <v>0</v>
      </c>
      <c r="AH108" t="s">
        <v>250</v>
      </c>
      <c r="AI108" t="s">
        <v>282</v>
      </c>
      <c r="AJ108" t="s">
        <v>295</v>
      </c>
      <c r="AK108">
        <v>19.100000000000001</v>
      </c>
      <c r="AL108">
        <v>0</v>
      </c>
      <c r="AM108">
        <f t="shared" si="3"/>
        <v>0</v>
      </c>
      <c r="AN108">
        <f t="shared" si="4"/>
        <v>0</v>
      </c>
    </row>
    <row r="109" spans="4:40" x14ac:dyDescent="0.3">
      <c r="D109" s="15">
        <v>24</v>
      </c>
      <c r="E109" s="15">
        <v>0</v>
      </c>
      <c r="F109" s="15">
        <v>0</v>
      </c>
      <c r="G109" s="15">
        <v>0</v>
      </c>
      <c r="H109" s="15">
        <v>0</v>
      </c>
      <c r="AH109" t="s">
        <v>251</v>
      </c>
      <c r="AI109" t="s">
        <v>285</v>
      </c>
      <c r="AJ109" t="s">
        <v>316</v>
      </c>
      <c r="AK109">
        <v>19.18333333</v>
      </c>
      <c r="AL109">
        <v>0</v>
      </c>
      <c r="AM109">
        <f t="shared" si="3"/>
        <v>0</v>
      </c>
      <c r="AN109">
        <f t="shared" si="4"/>
        <v>0</v>
      </c>
    </row>
    <row r="110" spans="4:40" x14ac:dyDescent="0.3">
      <c r="AH110" t="s">
        <v>252</v>
      </c>
      <c r="AI110" t="s">
        <v>284</v>
      </c>
      <c r="AJ110" t="s">
        <v>318</v>
      </c>
      <c r="AK110">
        <v>19.3</v>
      </c>
      <c r="AL110">
        <v>0</v>
      </c>
      <c r="AM110">
        <f t="shared" si="3"/>
        <v>0</v>
      </c>
      <c r="AN110">
        <f t="shared" si="4"/>
        <v>0</v>
      </c>
    </row>
    <row r="111" spans="4:40" x14ac:dyDescent="0.3">
      <c r="AH111" t="s">
        <v>253</v>
      </c>
      <c r="AI111" t="s">
        <v>285</v>
      </c>
      <c r="AJ111" t="s">
        <v>316</v>
      </c>
      <c r="AK111">
        <v>19.3</v>
      </c>
      <c r="AL111">
        <v>0</v>
      </c>
      <c r="AM111">
        <f t="shared" si="3"/>
        <v>0</v>
      </c>
      <c r="AN111">
        <f t="shared" si="4"/>
        <v>0</v>
      </c>
    </row>
    <row r="112" spans="4:40" x14ac:dyDescent="0.3">
      <c r="AH112" t="s">
        <v>255</v>
      </c>
      <c r="AI112" t="s">
        <v>278</v>
      </c>
      <c r="AJ112" t="s">
        <v>278</v>
      </c>
      <c r="AK112">
        <v>19.399999999999999</v>
      </c>
      <c r="AL112">
        <v>0</v>
      </c>
      <c r="AM112">
        <f t="shared" si="3"/>
        <v>0</v>
      </c>
      <c r="AN112">
        <f t="shared" si="4"/>
        <v>0</v>
      </c>
    </row>
    <row r="113" spans="34:40" x14ac:dyDescent="0.3">
      <c r="AH113" t="s">
        <v>256</v>
      </c>
      <c r="AI113" t="s">
        <v>278</v>
      </c>
      <c r="AJ113" t="s">
        <v>278</v>
      </c>
      <c r="AK113">
        <v>19.5</v>
      </c>
      <c r="AL113">
        <v>0</v>
      </c>
      <c r="AM113">
        <f t="shared" si="3"/>
        <v>0</v>
      </c>
      <c r="AN113">
        <f t="shared" si="4"/>
        <v>0</v>
      </c>
    </row>
    <row r="114" spans="34:40" x14ac:dyDescent="0.3">
      <c r="AH114" t="s">
        <v>259</v>
      </c>
      <c r="AI114" t="s">
        <v>282</v>
      </c>
      <c r="AJ114" t="s">
        <v>295</v>
      </c>
      <c r="AK114">
        <v>20.399999999999999</v>
      </c>
      <c r="AL114">
        <v>0</v>
      </c>
      <c r="AM114">
        <f t="shared" si="3"/>
        <v>0</v>
      </c>
      <c r="AN114">
        <f t="shared" si="4"/>
        <v>0</v>
      </c>
    </row>
    <row r="115" spans="34:40" x14ac:dyDescent="0.3">
      <c r="AH115" t="s">
        <v>261</v>
      </c>
      <c r="AI115" t="s">
        <v>284</v>
      </c>
      <c r="AJ115" t="s">
        <v>312</v>
      </c>
      <c r="AK115">
        <v>20.95</v>
      </c>
      <c r="AL115">
        <v>0</v>
      </c>
      <c r="AM115">
        <f t="shared" si="3"/>
        <v>0</v>
      </c>
      <c r="AN115">
        <f t="shared" si="4"/>
        <v>0</v>
      </c>
    </row>
    <row r="116" spans="34:40" x14ac:dyDescent="0.3">
      <c r="AH116" t="s">
        <v>262</v>
      </c>
      <c r="AI116" t="s">
        <v>285</v>
      </c>
      <c r="AJ116" t="s">
        <v>317</v>
      </c>
      <c r="AK116">
        <v>21.244444439999999</v>
      </c>
      <c r="AL116">
        <v>0</v>
      </c>
      <c r="AM116">
        <f t="shared" si="3"/>
        <v>0</v>
      </c>
      <c r="AN116">
        <f t="shared" si="4"/>
        <v>0</v>
      </c>
    </row>
    <row r="117" spans="34:40" x14ac:dyDescent="0.3">
      <c r="AH117" t="s">
        <v>263</v>
      </c>
      <c r="AI117" t="s">
        <v>281</v>
      </c>
      <c r="AJ117" t="s">
        <v>294</v>
      </c>
      <c r="AK117">
        <v>21.25</v>
      </c>
      <c r="AL117">
        <v>0</v>
      </c>
      <c r="AM117">
        <f t="shared" si="3"/>
        <v>0</v>
      </c>
      <c r="AN117">
        <f t="shared" si="4"/>
        <v>0</v>
      </c>
    </row>
    <row r="118" spans="34:40" x14ac:dyDescent="0.3">
      <c r="AH118" t="s">
        <v>265</v>
      </c>
      <c r="AI118" t="s">
        <v>285</v>
      </c>
      <c r="AJ118" t="s">
        <v>317</v>
      </c>
      <c r="AK118">
        <v>22.225000000000001</v>
      </c>
      <c r="AL118">
        <v>0</v>
      </c>
      <c r="AM118">
        <f t="shared" si="3"/>
        <v>0</v>
      </c>
      <c r="AN118">
        <f t="shared" si="4"/>
        <v>0</v>
      </c>
    </row>
    <row r="119" spans="34:40" x14ac:dyDescent="0.3">
      <c r="AH119" t="s">
        <v>266</v>
      </c>
      <c r="AI119" t="s">
        <v>280</v>
      </c>
      <c r="AJ119" t="s">
        <v>280</v>
      </c>
      <c r="AK119">
        <v>22.716666669999999</v>
      </c>
      <c r="AL119">
        <v>0</v>
      </c>
      <c r="AM119">
        <f t="shared" si="3"/>
        <v>0</v>
      </c>
      <c r="AN119">
        <f t="shared" si="4"/>
        <v>0</v>
      </c>
    </row>
    <row r="120" spans="34:40" x14ac:dyDescent="0.3">
      <c r="AH120" t="s">
        <v>268</v>
      </c>
      <c r="AI120" t="s">
        <v>284</v>
      </c>
      <c r="AJ120" t="s">
        <v>284</v>
      </c>
      <c r="AK120">
        <v>23.3</v>
      </c>
      <c r="AL120">
        <v>0</v>
      </c>
      <c r="AM120">
        <f t="shared" si="3"/>
        <v>0</v>
      </c>
      <c r="AN120">
        <f t="shared" si="4"/>
        <v>0</v>
      </c>
    </row>
    <row r="121" spans="34:40" x14ac:dyDescent="0.3">
      <c r="AH121" t="s">
        <v>269</v>
      </c>
      <c r="AI121" t="s">
        <v>278</v>
      </c>
      <c r="AJ121" t="s">
        <v>278</v>
      </c>
      <c r="AL121">
        <v>0</v>
      </c>
      <c r="AM121">
        <f t="shared" si="3"/>
        <v>0</v>
      </c>
      <c r="AN121">
        <f t="shared" si="4"/>
        <v>0</v>
      </c>
    </row>
    <row r="122" spans="34:40" x14ac:dyDescent="0.3">
      <c r="AH122" t="s">
        <v>270</v>
      </c>
      <c r="AI122" t="s">
        <v>278</v>
      </c>
      <c r="AJ122" t="s">
        <v>278</v>
      </c>
      <c r="AL122">
        <v>0</v>
      </c>
      <c r="AM122">
        <f t="shared" si="3"/>
        <v>0</v>
      </c>
      <c r="AN122">
        <f t="shared" si="4"/>
        <v>0</v>
      </c>
    </row>
    <row r="123" spans="34:40" x14ac:dyDescent="0.3">
      <c r="AH123" t="s">
        <v>271</v>
      </c>
      <c r="AI123" t="s">
        <v>278</v>
      </c>
      <c r="AJ123" t="s">
        <v>278</v>
      </c>
      <c r="AL123">
        <v>0</v>
      </c>
      <c r="AM123">
        <f t="shared" si="3"/>
        <v>0</v>
      </c>
      <c r="AN123">
        <f t="shared" si="4"/>
        <v>0</v>
      </c>
    </row>
    <row r="124" spans="34:40" x14ac:dyDescent="0.3">
      <c r="AH124" t="s">
        <v>272</v>
      </c>
      <c r="AI124" t="s">
        <v>278</v>
      </c>
      <c r="AJ124" t="s">
        <v>278</v>
      </c>
      <c r="AL124">
        <v>0</v>
      </c>
      <c r="AM124">
        <f t="shared" si="3"/>
        <v>0</v>
      </c>
      <c r="AN124">
        <f t="shared" si="4"/>
        <v>0</v>
      </c>
    </row>
    <row r="125" spans="34:40" x14ac:dyDescent="0.3">
      <c r="AH125" t="s">
        <v>273</v>
      </c>
      <c r="AI125" t="s">
        <v>285</v>
      </c>
      <c r="AJ125" t="s">
        <v>316</v>
      </c>
      <c r="AL125">
        <v>0</v>
      </c>
      <c r="AM125">
        <f t="shared" si="3"/>
        <v>0</v>
      </c>
      <c r="AN125">
        <f t="shared" si="4"/>
        <v>0</v>
      </c>
    </row>
    <row r="126" spans="34:40" x14ac:dyDescent="0.3">
      <c r="AH126" t="s">
        <v>274</v>
      </c>
      <c r="AI126" t="s">
        <v>280</v>
      </c>
      <c r="AJ126" t="s">
        <v>280</v>
      </c>
      <c r="AL126">
        <v>0</v>
      </c>
      <c r="AM126">
        <f t="shared" si="3"/>
        <v>0</v>
      </c>
      <c r="AN126">
        <f t="shared" si="4"/>
        <v>0</v>
      </c>
    </row>
    <row r="127" spans="34:40" x14ac:dyDescent="0.3">
      <c r="AH127" t="s">
        <v>159</v>
      </c>
      <c r="AI127" t="s">
        <v>286</v>
      </c>
      <c r="AJ127" t="s">
        <v>313</v>
      </c>
      <c r="AK127">
        <v>14.301785710000001</v>
      </c>
      <c r="AL127">
        <v>1.4285714E-2</v>
      </c>
      <c r="AM127">
        <f t="shared" si="3"/>
        <v>5.3908354716981133E-2</v>
      </c>
      <c r="AN127">
        <f t="shared" si="4"/>
        <v>0.11782032164948454</v>
      </c>
    </row>
    <row r="128" spans="34:40" x14ac:dyDescent="0.3">
      <c r="AH128" t="s">
        <v>182</v>
      </c>
      <c r="AI128" t="s">
        <v>285</v>
      </c>
      <c r="AJ128" t="s">
        <v>285</v>
      </c>
      <c r="AK128">
        <v>14.969230769999999</v>
      </c>
      <c r="AL128">
        <v>1.5384615000000001E-2</v>
      </c>
      <c r="AM128">
        <f t="shared" si="3"/>
        <v>5.8055150943396229E-2</v>
      </c>
      <c r="AN128">
        <f t="shared" si="4"/>
        <v>0.12688342268041239</v>
      </c>
    </row>
    <row r="129" spans="34:40" x14ac:dyDescent="0.3">
      <c r="AH129" t="s">
        <v>118</v>
      </c>
      <c r="AI129" t="s">
        <v>284</v>
      </c>
      <c r="AJ129" t="s">
        <v>306</v>
      </c>
      <c r="AK129">
        <v>12.32777778</v>
      </c>
      <c r="AL129">
        <v>1.5873016E-2</v>
      </c>
      <c r="AM129">
        <f t="shared" si="3"/>
        <v>5.9898173584905658E-2</v>
      </c>
      <c r="AN129">
        <f t="shared" si="4"/>
        <v>0.13091147216494844</v>
      </c>
    </row>
    <row r="130" spans="34:40" x14ac:dyDescent="0.3">
      <c r="AH130" t="s">
        <v>201</v>
      </c>
      <c r="AI130" t="s">
        <v>284</v>
      </c>
      <c r="AJ130" t="s">
        <v>306</v>
      </c>
      <c r="AK130">
        <v>15.92222222</v>
      </c>
      <c r="AL130">
        <v>1.8518519000000001E-2</v>
      </c>
      <c r="AM130">
        <f t="shared" si="3"/>
        <v>6.9881203773584907E-2</v>
      </c>
      <c r="AN130">
        <f t="shared" si="4"/>
        <v>0.15273005360824743</v>
      </c>
    </row>
    <row r="131" spans="34:40" x14ac:dyDescent="0.3">
      <c r="AH131" t="s">
        <v>208</v>
      </c>
      <c r="AI131" t="s">
        <v>279</v>
      </c>
      <c r="AJ131" t="s">
        <v>279</v>
      </c>
      <c r="AK131">
        <v>16.2608</v>
      </c>
      <c r="AL131">
        <v>0.02</v>
      </c>
      <c r="AM131">
        <f t="shared" si="3"/>
        <v>7.5471698113207544E-2</v>
      </c>
      <c r="AN131">
        <f t="shared" si="4"/>
        <v>0.16494845360824742</v>
      </c>
    </row>
    <row r="132" spans="34:40" x14ac:dyDescent="0.3">
      <c r="AH132" t="s">
        <v>260</v>
      </c>
      <c r="AI132" t="s">
        <v>280</v>
      </c>
      <c r="AJ132" t="s">
        <v>280</v>
      </c>
      <c r="AK132">
        <v>20.45</v>
      </c>
      <c r="AL132">
        <v>2.0833333999999998E-2</v>
      </c>
      <c r="AM132">
        <f t="shared" si="3"/>
        <v>7.8616354716981127E-2</v>
      </c>
      <c r="AN132">
        <f t="shared" si="4"/>
        <v>0.17182131134020617</v>
      </c>
    </row>
    <row r="133" spans="34:40" x14ac:dyDescent="0.3">
      <c r="AH133" t="s">
        <v>67</v>
      </c>
      <c r="AI133" t="s">
        <v>276</v>
      </c>
      <c r="AJ133" t="s">
        <v>276</v>
      </c>
      <c r="AK133">
        <v>8.2638888890000004</v>
      </c>
      <c r="AL133">
        <v>3.2407406999999999E-2</v>
      </c>
      <c r="AM133">
        <f t="shared" ref="AM133:AM196" si="5">100*AL133/26.5</f>
        <v>0.12229210188679245</v>
      </c>
      <c r="AN133">
        <f t="shared" ref="AN133:AN196" si="6">100*AL133/12.125</f>
        <v>0.26727758350515463</v>
      </c>
    </row>
    <row r="134" spans="34:40" x14ac:dyDescent="0.3">
      <c r="AH134" t="s">
        <v>161</v>
      </c>
      <c r="AI134" t="s">
        <v>284</v>
      </c>
      <c r="AJ134" t="s">
        <v>284</v>
      </c>
      <c r="AK134">
        <v>14.34064103</v>
      </c>
      <c r="AL134">
        <v>3.4615384999999999E-2</v>
      </c>
      <c r="AM134">
        <f t="shared" si="5"/>
        <v>0.13062409433962263</v>
      </c>
      <c r="AN134">
        <f t="shared" si="6"/>
        <v>0.28548771134020617</v>
      </c>
    </row>
    <row r="135" spans="34:40" x14ac:dyDescent="0.3">
      <c r="AH135" t="s">
        <v>109</v>
      </c>
      <c r="AI135" t="s">
        <v>282</v>
      </c>
      <c r="AJ135" t="s">
        <v>283</v>
      </c>
      <c r="AK135">
        <v>11.633333329999999</v>
      </c>
      <c r="AL135">
        <v>3.7878787999999997E-2</v>
      </c>
      <c r="AM135">
        <f t="shared" si="5"/>
        <v>0.14293882264150942</v>
      </c>
      <c r="AN135">
        <f t="shared" si="6"/>
        <v>0.31240237525773196</v>
      </c>
    </row>
    <row r="136" spans="34:40" x14ac:dyDescent="0.3">
      <c r="AH136" t="s">
        <v>64</v>
      </c>
      <c r="AI136" t="s">
        <v>276</v>
      </c>
      <c r="AJ136" t="s">
        <v>276</v>
      </c>
      <c r="AK136">
        <v>8.1032258069999994</v>
      </c>
      <c r="AL136">
        <v>4.0322581000000003E-2</v>
      </c>
      <c r="AM136">
        <f t="shared" si="5"/>
        <v>0.15216068301886793</v>
      </c>
      <c r="AN136">
        <f t="shared" si="6"/>
        <v>0.33255736907216493</v>
      </c>
    </row>
    <row r="137" spans="34:40" x14ac:dyDescent="0.3">
      <c r="AH137" t="s">
        <v>183</v>
      </c>
      <c r="AI137" t="s">
        <v>286</v>
      </c>
      <c r="AJ137" t="s">
        <v>313</v>
      </c>
      <c r="AK137">
        <v>14.97285714</v>
      </c>
      <c r="AL137">
        <v>4.1558442000000001E-2</v>
      </c>
      <c r="AM137">
        <f t="shared" si="5"/>
        <v>0.15682430943396225</v>
      </c>
      <c r="AN137">
        <f t="shared" si="6"/>
        <v>0.34275003711340202</v>
      </c>
    </row>
    <row r="138" spans="34:40" x14ac:dyDescent="0.3">
      <c r="AH138" t="s">
        <v>99</v>
      </c>
      <c r="AI138" t="s">
        <v>277</v>
      </c>
      <c r="AJ138" t="s">
        <v>277</v>
      </c>
      <c r="AK138">
        <v>11.34558824</v>
      </c>
      <c r="AL138">
        <v>4.5561496999999999E-2</v>
      </c>
      <c r="AM138">
        <f t="shared" si="5"/>
        <v>0.17193017735849056</v>
      </c>
      <c r="AN138">
        <f t="shared" si="6"/>
        <v>0.37576492371134018</v>
      </c>
    </row>
    <row r="139" spans="34:40" x14ac:dyDescent="0.3">
      <c r="AH139" t="s">
        <v>122</v>
      </c>
      <c r="AI139" t="s">
        <v>286</v>
      </c>
      <c r="AJ139" t="s">
        <v>286</v>
      </c>
      <c r="AK139">
        <v>12.55127841</v>
      </c>
      <c r="AL139">
        <v>6.25E-2</v>
      </c>
      <c r="AM139">
        <f t="shared" si="5"/>
        <v>0.23584905660377359</v>
      </c>
      <c r="AN139">
        <f t="shared" si="6"/>
        <v>0.51546391752577314</v>
      </c>
    </row>
    <row r="140" spans="34:40" x14ac:dyDescent="0.3">
      <c r="AH140" t="s">
        <v>242</v>
      </c>
      <c r="AI140" t="s">
        <v>277</v>
      </c>
      <c r="AJ140" t="s">
        <v>277</v>
      </c>
      <c r="AK140">
        <v>18.5</v>
      </c>
      <c r="AL140">
        <v>6.25E-2</v>
      </c>
      <c r="AM140">
        <f t="shared" si="5"/>
        <v>0.23584905660377359</v>
      </c>
      <c r="AN140">
        <f t="shared" si="6"/>
        <v>0.51546391752577314</v>
      </c>
    </row>
    <row r="141" spans="34:40" x14ac:dyDescent="0.3">
      <c r="AH141" t="s">
        <v>254</v>
      </c>
      <c r="AI141" t="s">
        <v>278</v>
      </c>
      <c r="AJ141" t="s">
        <v>278</v>
      </c>
      <c r="AK141">
        <v>19.399999999999999</v>
      </c>
      <c r="AL141">
        <v>6.25E-2</v>
      </c>
      <c r="AM141">
        <f t="shared" si="5"/>
        <v>0.23584905660377359</v>
      </c>
      <c r="AN141">
        <f t="shared" si="6"/>
        <v>0.51546391752577314</v>
      </c>
    </row>
    <row r="142" spans="34:40" x14ac:dyDescent="0.3">
      <c r="AH142" t="s">
        <v>69</v>
      </c>
      <c r="AI142" t="s">
        <v>276</v>
      </c>
      <c r="AJ142" t="s">
        <v>276</v>
      </c>
      <c r="AK142">
        <v>8.3833333329999995</v>
      </c>
      <c r="AL142">
        <v>6.6666666999999999E-2</v>
      </c>
      <c r="AM142">
        <f t="shared" si="5"/>
        <v>0.25157232830188675</v>
      </c>
      <c r="AN142">
        <f t="shared" si="6"/>
        <v>0.54982818144329892</v>
      </c>
    </row>
    <row r="143" spans="34:40" x14ac:dyDescent="0.3">
      <c r="AH143" t="s">
        <v>211</v>
      </c>
      <c r="AI143" t="s">
        <v>284</v>
      </c>
      <c r="AJ143" t="s">
        <v>306</v>
      </c>
      <c r="AK143">
        <v>16.57897436</v>
      </c>
      <c r="AL143">
        <v>7.3626373999999994E-2</v>
      </c>
      <c r="AM143">
        <f t="shared" si="5"/>
        <v>0.27783537358490562</v>
      </c>
      <c r="AN143">
        <f t="shared" si="6"/>
        <v>0.60722782680412368</v>
      </c>
    </row>
    <row r="144" spans="34:40" x14ac:dyDescent="0.3">
      <c r="AH144" t="s">
        <v>127</v>
      </c>
      <c r="AI144" t="s">
        <v>277</v>
      </c>
      <c r="AJ144" t="s">
        <v>291</v>
      </c>
      <c r="AK144">
        <v>13.2</v>
      </c>
      <c r="AL144">
        <v>8.3333332999999996E-2</v>
      </c>
      <c r="AM144">
        <f t="shared" si="5"/>
        <v>0.31446540754716978</v>
      </c>
      <c r="AN144">
        <f t="shared" si="6"/>
        <v>0.68728522061855668</v>
      </c>
    </row>
    <row r="145" spans="34:40" x14ac:dyDescent="0.3">
      <c r="AH145" t="s">
        <v>101</v>
      </c>
      <c r="AI145" t="s">
        <v>277</v>
      </c>
      <c r="AJ145" t="s">
        <v>277</v>
      </c>
      <c r="AK145">
        <v>11.36521739</v>
      </c>
      <c r="AL145">
        <v>8.8405796999999994E-2</v>
      </c>
      <c r="AM145">
        <f t="shared" si="5"/>
        <v>0.33360678113207543</v>
      </c>
      <c r="AN145">
        <f t="shared" si="6"/>
        <v>0.72911997525773187</v>
      </c>
    </row>
    <row r="146" spans="34:40" x14ac:dyDescent="0.3">
      <c r="AH146" t="s">
        <v>86</v>
      </c>
      <c r="AI146" t="s">
        <v>276</v>
      </c>
      <c r="AJ146" t="s">
        <v>276</v>
      </c>
      <c r="AK146">
        <v>10.28333333</v>
      </c>
      <c r="AL146">
        <v>9.1666666999999993E-2</v>
      </c>
      <c r="AM146">
        <f t="shared" si="5"/>
        <v>0.34591195094339616</v>
      </c>
      <c r="AN146">
        <f t="shared" si="6"/>
        <v>0.75601374845360814</v>
      </c>
    </row>
    <row r="147" spans="34:40" x14ac:dyDescent="0.3">
      <c r="AH147" t="s">
        <v>110</v>
      </c>
      <c r="AI147" t="s">
        <v>277</v>
      </c>
      <c r="AJ147" t="s">
        <v>277</v>
      </c>
      <c r="AK147">
        <v>11.70426471</v>
      </c>
      <c r="AL147">
        <v>9.9754902000000006E-2</v>
      </c>
      <c r="AM147">
        <f t="shared" si="5"/>
        <v>0.37643359245283026</v>
      </c>
      <c r="AN147">
        <f t="shared" si="6"/>
        <v>0.82272084123711353</v>
      </c>
    </row>
    <row r="148" spans="34:40" x14ac:dyDescent="0.3">
      <c r="AH148" t="s">
        <v>89</v>
      </c>
      <c r="AI148" t="s">
        <v>280</v>
      </c>
      <c r="AJ148" t="s">
        <v>280</v>
      </c>
      <c r="AK148">
        <v>10.59125</v>
      </c>
      <c r="AL148">
        <v>0.1</v>
      </c>
      <c r="AM148">
        <f t="shared" si="5"/>
        <v>0.37735849056603776</v>
      </c>
      <c r="AN148">
        <f t="shared" si="6"/>
        <v>0.82474226804123707</v>
      </c>
    </row>
    <row r="149" spans="34:40" x14ac:dyDescent="0.3">
      <c r="AH149" t="s">
        <v>147</v>
      </c>
      <c r="AI149" t="s">
        <v>287</v>
      </c>
      <c r="AJ149" t="s">
        <v>287</v>
      </c>
      <c r="AK149">
        <v>13.965</v>
      </c>
      <c r="AL149">
        <v>0.1</v>
      </c>
      <c r="AM149">
        <f t="shared" si="5"/>
        <v>0.37735849056603776</v>
      </c>
      <c r="AN149">
        <f t="shared" si="6"/>
        <v>0.82474226804123707</v>
      </c>
    </row>
    <row r="150" spans="34:40" x14ac:dyDescent="0.3">
      <c r="AH150" t="s">
        <v>239</v>
      </c>
      <c r="AI150" t="s">
        <v>278</v>
      </c>
      <c r="AJ150" t="s">
        <v>278</v>
      </c>
      <c r="AK150">
        <v>18.3</v>
      </c>
      <c r="AL150">
        <v>0.1</v>
      </c>
      <c r="AM150">
        <f t="shared" si="5"/>
        <v>0.37735849056603776</v>
      </c>
      <c r="AN150">
        <f t="shared" si="6"/>
        <v>0.82474226804123707</v>
      </c>
    </row>
    <row r="151" spans="34:40" x14ac:dyDescent="0.3">
      <c r="AH151" t="s">
        <v>264</v>
      </c>
      <c r="AI151" t="s">
        <v>280</v>
      </c>
      <c r="AJ151" t="s">
        <v>298</v>
      </c>
      <c r="AK151">
        <v>21.4</v>
      </c>
      <c r="AL151">
        <v>0.1</v>
      </c>
      <c r="AM151">
        <f t="shared" si="5"/>
        <v>0.37735849056603776</v>
      </c>
      <c r="AN151">
        <f t="shared" si="6"/>
        <v>0.82474226804123707</v>
      </c>
    </row>
    <row r="152" spans="34:40" x14ac:dyDescent="0.3">
      <c r="AH152" t="s">
        <v>141</v>
      </c>
      <c r="AI152" t="s">
        <v>277</v>
      </c>
      <c r="AJ152" t="s">
        <v>277</v>
      </c>
      <c r="AK152">
        <v>13.791071430000001</v>
      </c>
      <c r="AL152">
        <v>0.102380952</v>
      </c>
      <c r="AM152">
        <f t="shared" si="5"/>
        <v>0.38634321509433961</v>
      </c>
      <c r="AN152">
        <f t="shared" si="6"/>
        <v>0.8443789855670103</v>
      </c>
    </row>
    <row r="153" spans="34:40" x14ac:dyDescent="0.3">
      <c r="AH153" t="s">
        <v>121</v>
      </c>
      <c r="AI153" t="s">
        <v>282</v>
      </c>
      <c r="AJ153" t="s">
        <v>295</v>
      </c>
      <c r="AK153">
        <v>12.4</v>
      </c>
      <c r="AL153">
        <v>0.111111111</v>
      </c>
      <c r="AM153">
        <f t="shared" si="5"/>
        <v>0.41928721132075475</v>
      </c>
      <c r="AN153">
        <f t="shared" si="6"/>
        <v>0.91638029690721656</v>
      </c>
    </row>
    <row r="154" spans="34:40" x14ac:dyDescent="0.3">
      <c r="AH154" t="s">
        <v>100</v>
      </c>
      <c r="AI154" t="s">
        <v>277</v>
      </c>
      <c r="AJ154" t="s">
        <v>277</v>
      </c>
      <c r="AK154">
        <v>11.34603175</v>
      </c>
      <c r="AL154">
        <v>0.11389518799999999</v>
      </c>
      <c r="AM154">
        <f t="shared" si="5"/>
        <v>0.42979316226415093</v>
      </c>
      <c r="AN154">
        <f t="shared" si="6"/>
        <v>0.93934175670103093</v>
      </c>
    </row>
    <row r="155" spans="34:40" x14ac:dyDescent="0.3">
      <c r="AH155" t="s">
        <v>233</v>
      </c>
      <c r="AI155" t="s">
        <v>280</v>
      </c>
      <c r="AJ155" t="s">
        <v>280</v>
      </c>
      <c r="AK155">
        <v>18.05</v>
      </c>
      <c r="AL155">
        <v>0.125</v>
      </c>
      <c r="AM155">
        <f t="shared" si="5"/>
        <v>0.47169811320754718</v>
      </c>
      <c r="AN155">
        <f t="shared" si="6"/>
        <v>1.0309278350515463</v>
      </c>
    </row>
    <row r="156" spans="34:40" x14ac:dyDescent="0.3">
      <c r="AH156" t="s">
        <v>112</v>
      </c>
      <c r="AI156" t="s">
        <v>276</v>
      </c>
      <c r="AJ156" t="s">
        <v>276</v>
      </c>
      <c r="AK156">
        <v>11.84285714</v>
      </c>
      <c r="AL156">
        <v>0.14285714299999999</v>
      </c>
      <c r="AM156">
        <f t="shared" si="5"/>
        <v>0.53908355849056599</v>
      </c>
      <c r="AN156">
        <f t="shared" si="6"/>
        <v>1.1782032412371133</v>
      </c>
    </row>
    <row r="157" spans="34:40" x14ac:dyDescent="0.3">
      <c r="AH157" t="s">
        <v>48</v>
      </c>
      <c r="AI157" t="s">
        <v>277</v>
      </c>
      <c r="AJ157" t="s">
        <v>290</v>
      </c>
      <c r="AK157" s="22">
        <v>6.2</v>
      </c>
      <c r="AL157">
        <v>0.16666666699999999</v>
      </c>
      <c r="AM157">
        <f t="shared" si="5"/>
        <v>0.62893081886792457</v>
      </c>
      <c r="AN157">
        <f t="shared" si="6"/>
        <v>1.3745704494845361</v>
      </c>
    </row>
    <row r="158" spans="34:40" x14ac:dyDescent="0.3">
      <c r="AH158" t="s">
        <v>138</v>
      </c>
      <c r="AI158" t="s">
        <v>278</v>
      </c>
      <c r="AJ158" t="s">
        <v>278</v>
      </c>
      <c r="AK158">
        <v>13.66666667</v>
      </c>
      <c r="AL158">
        <v>0.16666666699999999</v>
      </c>
      <c r="AM158">
        <f t="shared" si="5"/>
        <v>0.62893081886792457</v>
      </c>
      <c r="AN158">
        <f t="shared" si="6"/>
        <v>1.3745704494845361</v>
      </c>
    </row>
    <row r="159" spans="34:40" x14ac:dyDescent="0.3">
      <c r="AH159" t="s">
        <v>154</v>
      </c>
      <c r="AI159" t="s">
        <v>287</v>
      </c>
      <c r="AJ159" t="s">
        <v>287</v>
      </c>
      <c r="AK159">
        <v>14.154999999999999</v>
      </c>
      <c r="AL159">
        <v>0.17749999999999999</v>
      </c>
      <c r="AM159">
        <f t="shared" si="5"/>
        <v>0.66981132075471694</v>
      </c>
      <c r="AN159">
        <f t="shared" si="6"/>
        <v>1.4639175257731958</v>
      </c>
    </row>
    <row r="160" spans="34:40" x14ac:dyDescent="0.3">
      <c r="AH160" t="s">
        <v>178</v>
      </c>
      <c r="AI160" t="s">
        <v>285</v>
      </c>
      <c r="AJ160" t="s">
        <v>285</v>
      </c>
      <c r="AK160">
        <v>14.74666667</v>
      </c>
      <c r="AL160">
        <v>0.18</v>
      </c>
      <c r="AM160">
        <f t="shared" si="5"/>
        <v>0.67924528301886788</v>
      </c>
      <c r="AN160">
        <f t="shared" si="6"/>
        <v>1.4845360824742269</v>
      </c>
    </row>
    <row r="161" spans="34:40" x14ac:dyDescent="0.3">
      <c r="AH161" t="s">
        <v>151</v>
      </c>
      <c r="AI161" t="s">
        <v>287</v>
      </c>
      <c r="AJ161" t="s">
        <v>287</v>
      </c>
      <c r="AK161">
        <v>14.09285714</v>
      </c>
      <c r="AL161">
        <v>0.19047618999999999</v>
      </c>
      <c r="AM161">
        <f t="shared" si="5"/>
        <v>0.71877807547169803</v>
      </c>
      <c r="AN161">
        <f t="shared" si="6"/>
        <v>1.570937649484536</v>
      </c>
    </row>
    <row r="162" spans="34:40" x14ac:dyDescent="0.3">
      <c r="AH162" t="s">
        <v>102</v>
      </c>
      <c r="AI162" t="s">
        <v>277</v>
      </c>
      <c r="AJ162" t="s">
        <v>300</v>
      </c>
      <c r="AK162">
        <v>11.403378379999999</v>
      </c>
      <c r="AL162">
        <v>0.190835066</v>
      </c>
      <c r="AM162">
        <f t="shared" si="5"/>
        <v>0.72013232452830189</v>
      </c>
      <c r="AN162">
        <f t="shared" si="6"/>
        <v>1.5738974515463917</v>
      </c>
    </row>
    <row r="163" spans="34:40" x14ac:dyDescent="0.3">
      <c r="AH163" t="s">
        <v>170</v>
      </c>
      <c r="AI163" t="s">
        <v>282</v>
      </c>
      <c r="AJ163" t="s">
        <v>295</v>
      </c>
      <c r="AK163">
        <v>14.41</v>
      </c>
      <c r="AL163">
        <v>0.2</v>
      </c>
      <c r="AM163">
        <f t="shared" si="5"/>
        <v>0.75471698113207553</v>
      </c>
      <c r="AN163">
        <f t="shared" si="6"/>
        <v>1.6494845360824741</v>
      </c>
    </row>
    <row r="164" spans="34:40" x14ac:dyDescent="0.3">
      <c r="AH164" t="s">
        <v>172</v>
      </c>
      <c r="AI164" t="s">
        <v>284</v>
      </c>
      <c r="AJ164" t="s">
        <v>306</v>
      </c>
      <c r="AK164">
        <v>14.46</v>
      </c>
      <c r="AL164">
        <v>0.2</v>
      </c>
      <c r="AM164">
        <f t="shared" si="5"/>
        <v>0.75471698113207553</v>
      </c>
      <c r="AN164">
        <f t="shared" si="6"/>
        <v>1.6494845360824741</v>
      </c>
    </row>
    <row r="165" spans="34:40" x14ac:dyDescent="0.3">
      <c r="AH165" t="s">
        <v>257</v>
      </c>
      <c r="AI165" t="s">
        <v>278</v>
      </c>
      <c r="AJ165" t="s">
        <v>278</v>
      </c>
      <c r="AK165">
        <v>19.600000000000001</v>
      </c>
      <c r="AL165">
        <v>0.2</v>
      </c>
      <c r="AM165">
        <f t="shared" si="5"/>
        <v>0.75471698113207553</v>
      </c>
      <c r="AN165">
        <f t="shared" si="6"/>
        <v>1.6494845360824741</v>
      </c>
    </row>
    <row r="166" spans="34:40" x14ac:dyDescent="0.3">
      <c r="AH166" t="s">
        <v>107</v>
      </c>
      <c r="AI166" t="s">
        <v>277</v>
      </c>
      <c r="AJ166" t="s">
        <v>277</v>
      </c>
      <c r="AK166">
        <v>11.585000000000001</v>
      </c>
      <c r="AL166">
        <v>0.20611111100000001</v>
      </c>
      <c r="AM166">
        <f t="shared" si="5"/>
        <v>0.77777777735849063</v>
      </c>
      <c r="AN166">
        <f t="shared" si="6"/>
        <v>1.6998854515463919</v>
      </c>
    </row>
    <row r="167" spans="34:40" x14ac:dyDescent="0.3">
      <c r="AH167" t="s">
        <v>85</v>
      </c>
      <c r="AI167" t="s">
        <v>282</v>
      </c>
      <c r="AJ167" t="s">
        <v>283</v>
      </c>
      <c r="AK167">
        <v>9.6045454550000002</v>
      </c>
      <c r="AL167">
        <v>0.223776224</v>
      </c>
      <c r="AM167">
        <f t="shared" si="5"/>
        <v>0.84443858113207548</v>
      </c>
      <c r="AN167">
        <f t="shared" si="6"/>
        <v>1.8455771051546392</v>
      </c>
    </row>
    <row r="168" spans="34:40" x14ac:dyDescent="0.3">
      <c r="AH168" t="s">
        <v>162</v>
      </c>
      <c r="AI168" t="s">
        <v>287</v>
      </c>
      <c r="AJ168" t="s">
        <v>287</v>
      </c>
      <c r="AK168">
        <v>14.357894740000001</v>
      </c>
      <c r="AL168">
        <v>0.232233994</v>
      </c>
      <c r="AM168">
        <f t="shared" si="5"/>
        <v>0.87635469433962254</v>
      </c>
      <c r="AN168">
        <f t="shared" si="6"/>
        <v>1.9153319092783503</v>
      </c>
    </row>
    <row r="169" spans="34:40" x14ac:dyDescent="0.3">
      <c r="AH169" t="s">
        <v>224</v>
      </c>
      <c r="AI169" t="s">
        <v>284</v>
      </c>
      <c r="AJ169" t="s">
        <v>312</v>
      </c>
      <c r="AK169">
        <v>17.353999999999999</v>
      </c>
      <c r="AL169">
        <v>0.245</v>
      </c>
      <c r="AM169">
        <f t="shared" si="5"/>
        <v>0.92452830188679247</v>
      </c>
      <c r="AN169">
        <f t="shared" si="6"/>
        <v>2.0206185567010309</v>
      </c>
    </row>
    <row r="170" spans="34:40" x14ac:dyDescent="0.3">
      <c r="AH170" t="s">
        <v>149</v>
      </c>
      <c r="AI170" t="s">
        <v>279</v>
      </c>
      <c r="AJ170" t="s">
        <v>279</v>
      </c>
      <c r="AK170">
        <v>14.04125</v>
      </c>
      <c r="AL170">
        <v>0.24583333299999999</v>
      </c>
      <c r="AM170">
        <f t="shared" si="5"/>
        <v>0.92767295471698108</v>
      </c>
      <c r="AN170">
        <f t="shared" si="6"/>
        <v>2.0274914061855669</v>
      </c>
    </row>
    <row r="171" spans="34:40" x14ac:dyDescent="0.3">
      <c r="AH171" t="s">
        <v>267</v>
      </c>
      <c r="AI171" t="s">
        <v>277</v>
      </c>
      <c r="AJ171" t="s">
        <v>277</v>
      </c>
      <c r="AK171" s="22">
        <v>23</v>
      </c>
      <c r="AL171">
        <v>0.25</v>
      </c>
      <c r="AM171">
        <f t="shared" si="5"/>
        <v>0.94339622641509435</v>
      </c>
      <c r="AN171">
        <f t="shared" si="6"/>
        <v>2.0618556701030926</v>
      </c>
    </row>
    <row r="172" spans="34:40" x14ac:dyDescent="0.3">
      <c r="AH172" t="s">
        <v>63</v>
      </c>
      <c r="AI172" t="s">
        <v>278</v>
      </c>
      <c r="AJ172" t="s">
        <v>278</v>
      </c>
      <c r="AK172">
        <v>8.0692307690000007</v>
      </c>
      <c r="AL172">
        <v>0.26923076899999998</v>
      </c>
      <c r="AM172">
        <f t="shared" si="5"/>
        <v>1.0159651660377358</v>
      </c>
      <c r="AN172">
        <f t="shared" si="6"/>
        <v>2.2204599505154636</v>
      </c>
    </row>
    <row r="173" spans="34:40" x14ac:dyDescent="0.3">
      <c r="AH173" t="s">
        <v>192</v>
      </c>
      <c r="AI173" t="s">
        <v>287</v>
      </c>
      <c r="AJ173" t="s">
        <v>315</v>
      </c>
      <c r="AK173">
        <v>15.365625</v>
      </c>
      <c r="AL173">
        <v>0.27083333300000001</v>
      </c>
      <c r="AM173">
        <f t="shared" si="5"/>
        <v>1.0220125773584905</v>
      </c>
      <c r="AN173">
        <f t="shared" si="6"/>
        <v>2.2336769731958763</v>
      </c>
    </row>
    <row r="174" spans="34:40" x14ac:dyDescent="0.3">
      <c r="AH174" t="s">
        <v>163</v>
      </c>
      <c r="AI174" t="s">
        <v>284</v>
      </c>
      <c r="AJ174" t="s">
        <v>306</v>
      </c>
      <c r="AK174">
        <v>14.385714289999999</v>
      </c>
      <c r="AL174">
        <v>0.28571428599999998</v>
      </c>
      <c r="AM174">
        <f t="shared" si="5"/>
        <v>1.078167116981132</v>
      </c>
      <c r="AN174">
        <f t="shared" si="6"/>
        <v>2.3564064824742266</v>
      </c>
    </row>
    <row r="175" spans="34:40" x14ac:dyDescent="0.3">
      <c r="AH175" t="s">
        <v>150</v>
      </c>
      <c r="AI175" t="s">
        <v>284</v>
      </c>
      <c r="AJ175" t="s">
        <v>308</v>
      </c>
      <c r="AK175">
        <v>14.09047619</v>
      </c>
      <c r="AL175">
        <v>0.297619048</v>
      </c>
      <c r="AM175">
        <f t="shared" si="5"/>
        <v>1.1230907471698113</v>
      </c>
      <c r="AN175">
        <f t="shared" si="6"/>
        <v>2.4545900865979382</v>
      </c>
    </row>
    <row r="176" spans="34:40" x14ac:dyDescent="0.3">
      <c r="AH176" t="s">
        <v>128</v>
      </c>
      <c r="AI176" t="s">
        <v>280</v>
      </c>
      <c r="AJ176" t="s">
        <v>280</v>
      </c>
      <c r="AK176">
        <v>13.21666667</v>
      </c>
      <c r="AL176">
        <v>0.33585858600000001</v>
      </c>
      <c r="AM176">
        <f t="shared" si="5"/>
        <v>1.2673908905660378</v>
      </c>
      <c r="AN176">
        <f t="shared" si="6"/>
        <v>2.7699677195876289</v>
      </c>
    </row>
    <row r="177" spans="34:40" x14ac:dyDescent="0.3">
      <c r="AH177" t="s">
        <v>78</v>
      </c>
      <c r="AI177" t="s">
        <v>276</v>
      </c>
      <c r="AJ177" t="s">
        <v>276</v>
      </c>
      <c r="AK177">
        <v>9.3402777780000008</v>
      </c>
      <c r="AL177">
        <v>0.45138888900000002</v>
      </c>
      <c r="AM177">
        <f t="shared" si="5"/>
        <v>1.7033542981132077</v>
      </c>
      <c r="AN177">
        <f t="shared" si="6"/>
        <v>3.7227949608247428</v>
      </c>
    </row>
    <row r="178" spans="34:40" x14ac:dyDescent="0.3">
      <c r="AH178" t="s">
        <v>145</v>
      </c>
      <c r="AI178" t="s">
        <v>287</v>
      </c>
      <c r="AJ178" t="s">
        <v>287</v>
      </c>
      <c r="AK178">
        <v>13.907999999999999</v>
      </c>
      <c r="AL178">
        <v>0.46</v>
      </c>
      <c r="AM178">
        <f t="shared" si="5"/>
        <v>1.7358490566037736</v>
      </c>
      <c r="AN178">
        <f t="shared" si="6"/>
        <v>3.7938144329896906</v>
      </c>
    </row>
    <row r="179" spans="34:40" x14ac:dyDescent="0.3">
      <c r="AH179" t="s">
        <v>243</v>
      </c>
      <c r="AI179" t="s">
        <v>278</v>
      </c>
      <c r="AJ179" t="s">
        <v>278</v>
      </c>
      <c r="AK179">
        <v>18.55</v>
      </c>
      <c r="AL179">
        <v>0.47499999999999998</v>
      </c>
      <c r="AM179">
        <f t="shared" si="5"/>
        <v>1.7924528301886793</v>
      </c>
      <c r="AN179">
        <f t="shared" si="6"/>
        <v>3.9175257731958761</v>
      </c>
    </row>
    <row r="180" spans="34:40" x14ac:dyDescent="0.3">
      <c r="AH180" t="s">
        <v>72</v>
      </c>
      <c r="AI180" t="s">
        <v>279</v>
      </c>
      <c r="AJ180" t="s">
        <v>279</v>
      </c>
      <c r="AK180">
        <v>8.8641176470000005</v>
      </c>
      <c r="AL180">
        <v>0.48039215699999999</v>
      </c>
      <c r="AM180">
        <f t="shared" si="5"/>
        <v>1.8128005924528301</v>
      </c>
      <c r="AN180">
        <f t="shared" si="6"/>
        <v>3.9619971711340205</v>
      </c>
    </row>
    <row r="181" spans="34:40" x14ac:dyDescent="0.3">
      <c r="AH181" t="s">
        <v>57</v>
      </c>
      <c r="AI181" t="s">
        <v>277</v>
      </c>
      <c r="AJ181" t="s">
        <v>289</v>
      </c>
      <c r="AK181">
        <v>7.5</v>
      </c>
      <c r="AL181">
        <v>0.5</v>
      </c>
      <c r="AM181">
        <f t="shared" si="5"/>
        <v>1.8867924528301887</v>
      </c>
      <c r="AN181">
        <f t="shared" si="6"/>
        <v>4.1237113402061851</v>
      </c>
    </row>
    <row r="182" spans="34:40" x14ac:dyDescent="0.3">
      <c r="AH182" t="s">
        <v>116</v>
      </c>
      <c r="AI182" t="s">
        <v>282</v>
      </c>
      <c r="AJ182" t="s">
        <v>295</v>
      </c>
      <c r="AK182">
        <v>12.1</v>
      </c>
      <c r="AL182">
        <v>0.5</v>
      </c>
      <c r="AM182">
        <f t="shared" si="5"/>
        <v>1.8867924528301887</v>
      </c>
      <c r="AN182">
        <f t="shared" si="6"/>
        <v>4.1237113402061851</v>
      </c>
    </row>
    <row r="183" spans="34:40" x14ac:dyDescent="0.3">
      <c r="AH183" t="s">
        <v>198</v>
      </c>
      <c r="AI183" t="s">
        <v>284</v>
      </c>
      <c r="AJ183" t="s">
        <v>308</v>
      </c>
      <c r="AK183">
        <v>15.75</v>
      </c>
      <c r="AL183">
        <v>0.5</v>
      </c>
      <c r="AM183">
        <f t="shared" si="5"/>
        <v>1.8867924528301887</v>
      </c>
      <c r="AN183">
        <f t="shared" si="6"/>
        <v>4.1237113402061851</v>
      </c>
    </row>
    <row r="184" spans="34:40" x14ac:dyDescent="0.3">
      <c r="AH184" t="s">
        <v>75</v>
      </c>
      <c r="AI184" t="s">
        <v>282</v>
      </c>
      <c r="AJ184" t="s">
        <v>295</v>
      </c>
      <c r="AK184">
        <v>9.0500000000000007</v>
      </c>
      <c r="AL184">
        <v>0.51666666699999997</v>
      </c>
      <c r="AM184">
        <f t="shared" si="5"/>
        <v>1.9496855358490564</v>
      </c>
      <c r="AN184">
        <f t="shared" si="6"/>
        <v>4.2611683876288655</v>
      </c>
    </row>
    <row r="185" spans="34:40" x14ac:dyDescent="0.3">
      <c r="AH185" t="s">
        <v>206</v>
      </c>
      <c r="AI185" t="s">
        <v>278</v>
      </c>
      <c r="AJ185" t="s">
        <v>278</v>
      </c>
      <c r="AK185">
        <v>16.112500000000001</v>
      </c>
      <c r="AL185">
        <v>0.55000000000000004</v>
      </c>
      <c r="AM185">
        <f t="shared" si="5"/>
        <v>2.075471698113208</v>
      </c>
      <c r="AN185">
        <f t="shared" si="6"/>
        <v>4.5360824742268049</v>
      </c>
    </row>
    <row r="186" spans="34:40" x14ac:dyDescent="0.3">
      <c r="AH186" t="s">
        <v>195</v>
      </c>
      <c r="AI186" t="s">
        <v>284</v>
      </c>
      <c r="AJ186" t="s">
        <v>308</v>
      </c>
      <c r="AK186">
        <v>15.58333333</v>
      </c>
      <c r="AL186">
        <v>0.55555555599999995</v>
      </c>
      <c r="AM186">
        <f t="shared" si="5"/>
        <v>2.0964360603773584</v>
      </c>
      <c r="AN186">
        <f t="shared" si="6"/>
        <v>4.5819014927835049</v>
      </c>
    </row>
    <row r="187" spans="34:40" x14ac:dyDescent="0.3">
      <c r="AH187" t="s">
        <v>155</v>
      </c>
      <c r="AI187" t="s">
        <v>278</v>
      </c>
      <c r="AJ187" t="s">
        <v>311</v>
      </c>
      <c r="AK187">
        <v>14.176666669999999</v>
      </c>
      <c r="AL187">
        <v>0.607298475</v>
      </c>
      <c r="AM187">
        <f t="shared" si="5"/>
        <v>2.291692358490566</v>
      </c>
      <c r="AN187">
        <f t="shared" si="6"/>
        <v>5.008647216494845</v>
      </c>
    </row>
    <row r="188" spans="34:40" x14ac:dyDescent="0.3">
      <c r="AH188" t="s">
        <v>217</v>
      </c>
      <c r="AI188" t="s">
        <v>282</v>
      </c>
      <c r="AJ188" t="s">
        <v>304</v>
      </c>
      <c r="AK188">
        <v>17.166666670000001</v>
      </c>
      <c r="AL188">
        <v>0.61111111100000004</v>
      </c>
      <c r="AM188">
        <f t="shared" si="5"/>
        <v>2.3060796641509436</v>
      </c>
      <c r="AN188">
        <f t="shared" si="6"/>
        <v>5.0400916371134024</v>
      </c>
    </row>
    <row r="189" spans="34:40" x14ac:dyDescent="0.3">
      <c r="AH189" t="s">
        <v>213</v>
      </c>
      <c r="AI189" t="s">
        <v>278</v>
      </c>
      <c r="AJ189" t="s">
        <v>278</v>
      </c>
      <c r="AK189">
        <v>16.784375000000001</v>
      </c>
      <c r="AL189">
        <v>0.61458333300000001</v>
      </c>
      <c r="AM189">
        <f t="shared" si="5"/>
        <v>2.3191823886792453</v>
      </c>
      <c r="AN189">
        <f t="shared" si="6"/>
        <v>5.068728519587629</v>
      </c>
    </row>
    <row r="190" spans="34:40" x14ac:dyDescent="0.3">
      <c r="AH190" t="s">
        <v>225</v>
      </c>
      <c r="AI190" t="s">
        <v>280</v>
      </c>
      <c r="AJ190" t="s">
        <v>280</v>
      </c>
      <c r="AK190">
        <v>17.366666670000001</v>
      </c>
      <c r="AL190">
        <v>0.61904761900000005</v>
      </c>
      <c r="AM190">
        <f t="shared" si="5"/>
        <v>2.3360287509433966</v>
      </c>
      <c r="AN190">
        <f t="shared" si="6"/>
        <v>5.1055473731958765</v>
      </c>
    </row>
    <row r="191" spans="34:40" x14ac:dyDescent="0.3">
      <c r="AH191" t="s">
        <v>90</v>
      </c>
      <c r="AI191" t="s">
        <v>282</v>
      </c>
      <c r="AJ191" t="s">
        <v>283</v>
      </c>
      <c r="AK191">
        <v>10.786294639999999</v>
      </c>
      <c r="AL191">
        <v>0.63112131800000004</v>
      </c>
      <c r="AM191">
        <f t="shared" si="5"/>
        <v>2.3815898792452832</v>
      </c>
      <c r="AN191">
        <f t="shared" si="6"/>
        <v>5.2051242721649489</v>
      </c>
    </row>
    <row r="192" spans="34:40" x14ac:dyDescent="0.3">
      <c r="AH192" t="s">
        <v>58</v>
      </c>
      <c r="AI192" t="s">
        <v>277</v>
      </c>
      <c r="AJ192" t="s">
        <v>289</v>
      </c>
      <c r="AK192">
        <v>7.6</v>
      </c>
      <c r="AL192">
        <v>0.66666666699999999</v>
      </c>
      <c r="AM192">
        <f t="shared" si="5"/>
        <v>2.5157232716981128</v>
      </c>
      <c r="AN192">
        <f t="shared" si="6"/>
        <v>5.4982817896907212</v>
      </c>
    </row>
    <row r="193" spans="34:40" x14ac:dyDescent="0.3">
      <c r="AH193" t="s">
        <v>160</v>
      </c>
      <c r="AI193" t="s">
        <v>284</v>
      </c>
      <c r="AJ193" t="s">
        <v>308</v>
      </c>
      <c r="AK193">
        <v>14.34</v>
      </c>
      <c r="AL193">
        <v>0.66666666699999999</v>
      </c>
      <c r="AM193">
        <f t="shared" si="5"/>
        <v>2.5157232716981128</v>
      </c>
      <c r="AN193">
        <f t="shared" si="6"/>
        <v>5.4982817896907212</v>
      </c>
    </row>
    <row r="194" spans="34:40" x14ac:dyDescent="0.3">
      <c r="AH194" t="s">
        <v>236</v>
      </c>
      <c r="AI194" t="s">
        <v>278</v>
      </c>
      <c r="AJ194" t="s">
        <v>278</v>
      </c>
      <c r="AK194">
        <v>18.175000000000001</v>
      </c>
      <c r="AL194">
        <v>0.67500000000000004</v>
      </c>
      <c r="AM194">
        <f t="shared" si="5"/>
        <v>2.5471698113207548</v>
      </c>
      <c r="AN194">
        <f t="shared" si="6"/>
        <v>5.5670103092783503</v>
      </c>
    </row>
    <row r="195" spans="34:40" x14ac:dyDescent="0.3">
      <c r="AH195" t="s">
        <v>258</v>
      </c>
      <c r="AI195" t="s">
        <v>278</v>
      </c>
      <c r="AJ195" t="s">
        <v>278</v>
      </c>
      <c r="AK195">
        <v>19.67777778</v>
      </c>
      <c r="AL195">
        <v>0.67592592600000001</v>
      </c>
      <c r="AM195">
        <f t="shared" si="5"/>
        <v>2.5506638716981134</v>
      </c>
      <c r="AN195">
        <f t="shared" si="6"/>
        <v>5.5746468123711344</v>
      </c>
    </row>
    <row r="196" spans="34:40" x14ac:dyDescent="0.3">
      <c r="AH196" t="s">
        <v>88</v>
      </c>
      <c r="AI196" t="s">
        <v>276</v>
      </c>
      <c r="AJ196" t="s">
        <v>276</v>
      </c>
      <c r="AK196">
        <v>10.4</v>
      </c>
      <c r="AL196">
        <v>0.7</v>
      </c>
      <c r="AM196">
        <f t="shared" si="5"/>
        <v>2.641509433962264</v>
      </c>
      <c r="AN196">
        <f t="shared" si="6"/>
        <v>5.7731958762886597</v>
      </c>
    </row>
    <row r="197" spans="34:40" x14ac:dyDescent="0.3">
      <c r="AH197" t="s">
        <v>171</v>
      </c>
      <c r="AI197" t="s">
        <v>278</v>
      </c>
      <c r="AJ197" t="s">
        <v>309</v>
      </c>
      <c r="AK197">
        <v>14.455</v>
      </c>
      <c r="AL197">
        <v>0.73944444399999998</v>
      </c>
      <c r="AM197">
        <f t="shared" ref="AM197:AM241" si="7">100*AL197/26.5</f>
        <v>2.7903563924528298</v>
      </c>
      <c r="AN197">
        <f t="shared" ref="AN197:AN240" si="8">100*AL197/12.125</f>
        <v>6.0985108783505151</v>
      </c>
    </row>
    <row r="198" spans="34:40" x14ac:dyDescent="0.3">
      <c r="AH198" t="s">
        <v>158</v>
      </c>
      <c r="AI198" t="s">
        <v>284</v>
      </c>
      <c r="AJ198" t="s">
        <v>312</v>
      </c>
      <c r="AK198">
        <v>14.293055560000001</v>
      </c>
      <c r="AL198">
        <v>0.84375</v>
      </c>
      <c r="AM198">
        <f t="shared" si="7"/>
        <v>3.1839622641509435</v>
      </c>
      <c r="AN198">
        <f t="shared" si="8"/>
        <v>6.9587628865979383</v>
      </c>
    </row>
    <row r="199" spans="34:40" x14ac:dyDescent="0.3">
      <c r="AH199" t="s">
        <v>204</v>
      </c>
      <c r="AI199" t="s">
        <v>284</v>
      </c>
      <c r="AJ199" t="s">
        <v>312</v>
      </c>
      <c r="AK199">
        <v>16.069491530000001</v>
      </c>
      <c r="AL199">
        <v>0.86228813599999998</v>
      </c>
      <c r="AM199">
        <f t="shared" si="7"/>
        <v>3.2539174943396225</v>
      </c>
      <c r="AN199">
        <f t="shared" si="8"/>
        <v>7.1116547298969071</v>
      </c>
    </row>
    <row r="200" spans="34:40" x14ac:dyDescent="0.3">
      <c r="AH200" t="s">
        <v>185</v>
      </c>
      <c r="AI200" t="s">
        <v>287</v>
      </c>
      <c r="AJ200" t="s">
        <v>287</v>
      </c>
      <c r="AK200">
        <v>15.07222222</v>
      </c>
      <c r="AL200">
        <v>0.88333333300000005</v>
      </c>
      <c r="AM200">
        <f t="shared" si="7"/>
        <v>3.3333333320754721</v>
      </c>
      <c r="AN200">
        <f t="shared" si="8"/>
        <v>7.2852233649484539</v>
      </c>
    </row>
    <row r="201" spans="34:40" x14ac:dyDescent="0.3">
      <c r="AH201" t="s">
        <v>173</v>
      </c>
      <c r="AI201" t="s">
        <v>287</v>
      </c>
      <c r="AJ201" t="s">
        <v>314</v>
      </c>
      <c r="AK201">
        <v>14.467826090000001</v>
      </c>
      <c r="AL201">
        <v>0.89668718300000005</v>
      </c>
      <c r="AM201">
        <f t="shared" si="7"/>
        <v>3.3837252188679248</v>
      </c>
      <c r="AN201">
        <f t="shared" si="8"/>
        <v>7.3953582103092792</v>
      </c>
    </row>
    <row r="202" spans="34:40" x14ac:dyDescent="0.3">
      <c r="AH202" t="s">
        <v>66</v>
      </c>
      <c r="AI202" t="s">
        <v>280</v>
      </c>
      <c r="AJ202" t="s">
        <v>280</v>
      </c>
      <c r="AK202">
        <v>8.1999999999999993</v>
      </c>
      <c r="AL202">
        <v>1</v>
      </c>
      <c r="AM202">
        <f t="shared" si="7"/>
        <v>3.7735849056603774</v>
      </c>
      <c r="AN202">
        <f t="shared" si="8"/>
        <v>8.2474226804123703</v>
      </c>
    </row>
    <row r="203" spans="34:40" x14ac:dyDescent="0.3">
      <c r="AH203" t="s">
        <v>126</v>
      </c>
      <c r="AI203" t="s">
        <v>279</v>
      </c>
      <c r="AJ203" t="s">
        <v>279</v>
      </c>
      <c r="AK203">
        <v>12.987500000000001</v>
      </c>
      <c r="AL203">
        <v>1.125</v>
      </c>
      <c r="AM203">
        <f t="shared" si="7"/>
        <v>4.2452830188679247</v>
      </c>
      <c r="AN203">
        <f t="shared" si="8"/>
        <v>9.2783505154639183</v>
      </c>
    </row>
    <row r="204" spans="34:40" x14ac:dyDescent="0.3">
      <c r="AH204" t="s">
        <v>98</v>
      </c>
      <c r="AI204" t="s">
        <v>279</v>
      </c>
      <c r="AJ204" t="s">
        <v>279</v>
      </c>
      <c r="AK204">
        <v>11.336078430000001</v>
      </c>
      <c r="AL204">
        <v>1.128571429</v>
      </c>
      <c r="AM204">
        <f t="shared" si="7"/>
        <v>4.258760109433962</v>
      </c>
      <c r="AN204">
        <f t="shared" si="8"/>
        <v>9.3078056</v>
      </c>
    </row>
    <row r="205" spans="34:40" x14ac:dyDescent="0.3">
      <c r="AH205" t="s">
        <v>177</v>
      </c>
      <c r="AI205" t="s">
        <v>284</v>
      </c>
      <c r="AJ205" t="s">
        <v>312</v>
      </c>
      <c r="AK205">
        <v>14.615</v>
      </c>
      <c r="AL205">
        <v>1.233333333</v>
      </c>
      <c r="AM205">
        <f t="shared" si="7"/>
        <v>4.6540880490566039</v>
      </c>
      <c r="AN205">
        <f t="shared" si="8"/>
        <v>10.171821303092784</v>
      </c>
    </row>
    <row r="206" spans="34:40" x14ac:dyDescent="0.3">
      <c r="AH206" t="s">
        <v>70</v>
      </c>
      <c r="AI206" t="s">
        <v>276</v>
      </c>
      <c r="AJ206" t="s">
        <v>276</v>
      </c>
      <c r="AK206">
        <v>8.7421365919999996</v>
      </c>
      <c r="AL206">
        <v>1.237573099</v>
      </c>
      <c r="AM206">
        <f t="shared" si="7"/>
        <v>4.6700871660377361</v>
      </c>
      <c r="AN206">
        <f t="shared" si="8"/>
        <v>10.206788445360825</v>
      </c>
    </row>
    <row r="207" spans="34:40" x14ac:dyDescent="0.3">
      <c r="AH207" t="s">
        <v>130</v>
      </c>
      <c r="AI207" t="s">
        <v>277</v>
      </c>
      <c r="AJ207" t="s">
        <v>277</v>
      </c>
      <c r="AK207">
        <v>13.32222222</v>
      </c>
      <c r="AL207">
        <v>1.2685185189999999</v>
      </c>
      <c r="AM207">
        <f t="shared" si="7"/>
        <v>4.7868623358490563</v>
      </c>
      <c r="AN207">
        <f t="shared" si="8"/>
        <v>10.46200840412371</v>
      </c>
    </row>
    <row r="208" spans="34:40" x14ac:dyDescent="0.3">
      <c r="AH208" t="s">
        <v>186</v>
      </c>
      <c r="AI208" t="s">
        <v>284</v>
      </c>
      <c r="AJ208" t="s">
        <v>306</v>
      </c>
      <c r="AK208">
        <v>15.0954955</v>
      </c>
      <c r="AL208">
        <v>1.324324324</v>
      </c>
      <c r="AM208">
        <f t="shared" si="7"/>
        <v>4.9974502792452835</v>
      </c>
      <c r="AN208">
        <f t="shared" si="8"/>
        <v>10.922262465979383</v>
      </c>
    </row>
    <row r="209" spans="34:40" x14ac:dyDescent="0.3">
      <c r="AH209" t="s">
        <v>153</v>
      </c>
      <c r="AI209" t="s">
        <v>284</v>
      </c>
      <c r="AJ209" t="s">
        <v>306</v>
      </c>
      <c r="AK209">
        <v>14.12039474</v>
      </c>
      <c r="AL209">
        <v>1.3464912280000001</v>
      </c>
      <c r="AM209">
        <f t="shared" si="7"/>
        <v>5.0810989735849059</v>
      </c>
      <c r="AN209">
        <f t="shared" si="8"/>
        <v>11.105082292783507</v>
      </c>
    </row>
    <row r="210" spans="34:40" x14ac:dyDescent="0.3">
      <c r="AH210" t="s">
        <v>238</v>
      </c>
      <c r="AI210" t="s">
        <v>278</v>
      </c>
      <c r="AJ210" t="s">
        <v>278</v>
      </c>
      <c r="AK210">
        <v>18.220588240000001</v>
      </c>
      <c r="AL210">
        <v>1.4166666670000001</v>
      </c>
      <c r="AM210">
        <f t="shared" si="7"/>
        <v>5.3459119509433961</v>
      </c>
      <c r="AN210">
        <f t="shared" si="8"/>
        <v>11.6838488</v>
      </c>
    </row>
    <row r="211" spans="34:40" x14ac:dyDescent="0.3">
      <c r="AH211" t="s">
        <v>216</v>
      </c>
      <c r="AI211" t="s">
        <v>278</v>
      </c>
      <c r="AJ211" t="s">
        <v>278</v>
      </c>
      <c r="AK211">
        <v>17.11</v>
      </c>
      <c r="AL211">
        <v>1.451213152</v>
      </c>
      <c r="AM211">
        <f t="shared" si="7"/>
        <v>5.4762760452830186</v>
      </c>
      <c r="AN211">
        <f t="shared" si="8"/>
        <v>11.968768263917525</v>
      </c>
    </row>
    <row r="212" spans="34:40" x14ac:dyDescent="0.3">
      <c r="AH212" t="s">
        <v>230</v>
      </c>
      <c r="AI212" t="s">
        <v>278</v>
      </c>
      <c r="AJ212" t="s">
        <v>278</v>
      </c>
      <c r="AK212">
        <v>17.8</v>
      </c>
      <c r="AL212">
        <v>1.5</v>
      </c>
      <c r="AM212">
        <f t="shared" si="7"/>
        <v>5.6603773584905657</v>
      </c>
      <c r="AN212">
        <f t="shared" si="8"/>
        <v>12.371134020618557</v>
      </c>
    </row>
    <row r="213" spans="34:40" x14ac:dyDescent="0.3">
      <c r="AH213" t="s">
        <v>202</v>
      </c>
      <c r="AI213" t="s">
        <v>284</v>
      </c>
      <c r="AJ213" t="s">
        <v>312</v>
      </c>
      <c r="AK213">
        <v>16.037500000000001</v>
      </c>
      <c r="AL213">
        <v>1.5687500000000001</v>
      </c>
      <c r="AM213">
        <f t="shared" si="7"/>
        <v>5.9198113207547172</v>
      </c>
      <c r="AN213">
        <f t="shared" si="8"/>
        <v>12.938144329896907</v>
      </c>
    </row>
    <row r="214" spans="34:40" x14ac:dyDescent="0.3">
      <c r="AH214" t="s">
        <v>81</v>
      </c>
      <c r="AI214" t="s">
        <v>278</v>
      </c>
      <c r="AJ214" t="s">
        <v>278</v>
      </c>
      <c r="AK214">
        <v>9.4749999999999996</v>
      </c>
      <c r="AL214">
        <v>1.7166666669999999</v>
      </c>
      <c r="AM214">
        <f t="shared" si="7"/>
        <v>6.4779874226415091</v>
      </c>
      <c r="AN214">
        <f t="shared" si="8"/>
        <v>14.158075604123709</v>
      </c>
    </row>
    <row r="215" spans="34:40" x14ac:dyDescent="0.3">
      <c r="AH215" t="s">
        <v>137</v>
      </c>
      <c r="AI215" t="s">
        <v>284</v>
      </c>
      <c r="AJ215" t="s">
        <v>310</v>
      </c>
      <c r="AK215">
        <v>13.64</v>
      </c>
      <c r="AL215">
        <v>1.72</v>
      </c>
      <c r="AM215">
        <f t="shared" si="7"/>
        <v>6.4905660377358494</v>
      </c>
      <c r="AN215">
        <f t="shared" si="8"/>
        <v>14.185567010309278</v>
      </c>
    </row>
    <row r="216" spans="34:40" x14ac:dyDescent="0.3">
      <c r="AH216" t="s">
        <v>94</v>
      </c>
      <c r="AI216" t="s">
        <v>279</v>
      </c>
      <c r="AJ216" t="s">
        <v>279</v>
      </c>
      <c r="AK216">
        <v>11.078749999999999</v>
      </c>
      <c r="AL216">
        <v>1.9166666670000001</v>
      </c>
      <c r="AM216">
        <f t="shared" si="7"/>
        <v>7.2327044037735853</v>
      </c>
      <c r="AN216">
        <f t="shared" si="8"/>
        <v>15.807560140206187</v>
      </c>
    </row>
    <row r="217" spans="34:40" x14ac:dyDescent="0.3">
      <c r="AH217" t="s">
        <v>197</v>
      </c>
      <c r="AI217" t="s">
        <v>282</v>
      </c>
      <c r="AJ217" t="s">
        <v>304</v>
      </c>
      <c r="AK217">
        <v>15.70454546</v>
      </c>
      <c r="AL217">
        <v>1.9393939389999999</v>
      </c>
      <c r="AM217">
        <f t="shared" si="7"/>
        <v>7.3184676943396223</v>
      </c>
      <c r="AN217">
        <f t="shared" si="8"/>
        <v>15.995001558762887</v>
      </c>
    </row>
    <row r="218" spans="34:40" x14ac:dyDescent="0.3">
      <c r="AH218" t="s">
        <v>187</v>
      </c>
      <c r="AI218" t="s">
        <v>278</v>
      </c>
      <c r="AJ218" t="s">
        <v>309</v>
      </c>
      <c r="AK218">
        <v>15.095750000000001</v>
      </c>
      <c r="AL218">
        <v>1.9858928570000001</v>
      </c>
      <c r="AM218">
        <f t="shared" si="7"/>
        <v>7.4939353094339625</v>
      </c>
      <c r="AN218">
        <f t="shared" si="8"/>
        <v>16.378497789690723</v>
      </c>
    </row>
    <row r="219" spans="34:40" x14ac:dyDescent="0.3">
      <c r="AH219" t="s">
        <v>174</v>
      </c>
      <c r="AI219" t="s">
        <v>284</v>
      </c>
      <c r="AJ219" t="s">
        <v>308</v>
      </c>
      <c r="AK219">
        <v>14.48425926</v>
      </c>
      <c r="AL219">
        <v>2.1851851849999999</v>
      </c>
      <c r="AM219">
        <f t="shared" si="7"/>
        <v>8.2459818301886791</v>
      </c>
      <c r="AN219">
        <f t="shared" si="8"/>
        <v>18.022145855670104</v>
      </c>
    </row>
    <row r="220" spans="34:40" x14ac:dyDescent="0.3">
      <c r="AH220" t="s">
        <v>77</v>
      </c>
      <c r="AI220" t="s">
        <v>278</v>
      </c>
      <c r="AJ220" t="s">
        <v>296</v>
      </c>
      <c r="AK220">
        <v>9.1673076919999996</v>
      </c>
      <c r="AL220">
        <v>2.8141025640000001</v>
      </c>
      <c r="AM220">
        <f t="shared" si="7"/>
        <v>10.619254958490567</v>
      </c>
      <c r="AN220">
        <f t="shared" si="8"/>
        <v>23.209093311340208</v>
      </c>
    </row>
    <row r="221" spans="34:40" x14ac:dyDescent="0.3">
      <c r="AH221" t="s">
        <v>119</v>
      </c>
      <c r="AI221" t="s">
        <v>279</v>
      </c>
      <c r="AJ221" t="s">
        <v>279</v>
      </c>
      <c r="AK221">
        <v>12.38125</v>
      </c>
      <c r="AL221">
        <v>2.918981482</v>
      </c>
      <c r="AM221">
        <f t="shared" si="7"/>
        <v>11.015024460377358</v>
      </c>
      <c r="AN221">
        <f t="shared" si="8"/>
        <v>24.074074078350513</v>
      </c>
    </row>
    <row r="222" spans="34:40" x14ac:dyDescent="0.3">
      <c r="AH222" t="s">
        <v>135</v>
      </c>
      <c r="AI222" t="s">
        <v>284</v>
      </c>
      <c r="AJ222" t="s">
        <v>308</v>
      </c>
      <c r="AK222">
        <v>13.55</v>
      </c>
      <c r="AL222">
        <v>3</v>
      </c>
      <c r="AM222">
        <f t="shared" si="7"/>
        <v>11.320754716981131</v>
      </c>
      <c r="AN222">
        <f t="shared" si="8"/>
        <v>24.742268041237114</v>
      </c>
    </row>
    <row r="223" spans="34:40" x14ac:dyDescent="0.3">
      <c r="AH223" t="s">
        <v>62</v>
      </c>
      <c r="AI223" t="s">
        <v>280</v>
      </c>
      <c r="AJ223" t="s">
        <v>293</v>
      </c>
      <c r="AK223">
        <v>7.8339622640000002</v>
      </c>
      <c r="AL223">
        <v>3.0943396230000002</v>
      </c>
      <c r="AM223">
        <f t="shared" si="7"/>
        <v>11.676753294339623</v>
      </c>
      <c r="AN223">
        <f t="shared" si="8"/>
        <v>25.520326787628868</v>
      </c>
    </row>
    <row r="224" spans="34:40" x14ac:dyDescent="0.3">
      <c r="AH224" t="s">
        <v>129</v>
      </c>
      <c r="AI224" t="s">
        <v>282</v>
      </c>
      <c r="AJ224" t="s">
        <v>295</v>
      </c>
      <c r="AK224">
        <v>13.30625</v>
      </c>
      <c r="AL224">
        <v>3.2222222220000001</v>
      </c>
      <c r="AM224">
        <f t="shared" si="7"/>
        <v>12.159329139622642</v>
      </c>
      <c r="AN224">
        <f t="shared" si="8"/>
        <v>26.575028635051549</v>
      </c>
    </row>
    <row r="225" spans="34:40" x14ac:dyDescent="0.3">
      <c r="AH225" t="s">
        <v>146</v>
      </c>
      <c r="AI225" t="s">
        <v>287</v>
      </c>
      <c r="AJ225" t="s">
        <v>287</v>
      </c>
      <c r="AK225">
        <v>13.942857139999999</v>
      </c>
      <c r="AL225">
        <v>3.2619047619999999</v>
      </c>
      <c r="AM225">
        <f t="shared" si="7"/>
        <v>12.309074573584905</v>
      </c>
      <c r="AN225">
        <f t="shared" si="8"/>
        <v>26.902307315463915</v>
      </c>
    </row>
    <row r="226" spans="34:40" x14ac:dyDescent="0.3">
      <c r="AH226" t="s">
        <v>131</v>
      </c>
      <c r="AI226" t="s">
        <v>286</v>
      </c>
      <c r="AJ226" t="s">
        <v>286</v>
      </c>
      <c r="AK226">
        <v>13.337769229999999</v>
      </c>
      <c r="AL226">
        <v>3.7903915339999998</v>
      </c>
      <c r="AM226">
        <f t="shared" si="7"/>
        <v>14.303364279245281</v>
      </c>
      <c r="AN226">
        <f t="shared" si="8"/>
        <v>31.260961105154639</v>
      </c>
    </row>
    <row r="227" spans="34:40" x14ac:dyDescent="0.3">
      <c r="AH227" t="s">
        <v>180</v>
      </c>
      <c r="AI227" t="s">
        <v>278</v>
      </c>
      <c r="AJ227" t="s">
        <v>309</v>
      </c>
      <c r="AK227">
        <v>14.93714286</v>
      </c>
      <c r="AL227">
        <v>3.8440476189999999</v>
      </c>
      <c r="AM227">
        <f t="shared" si="7"/>
        <v>14.505840071698113</v>
      </c>
      <c r="AN227">
        <f t="shared" si="8"/>
        <v>31.70348551752577</v>
      </c>
    </row>
    <row r="228" spans="34:40" x14ac:dyDescent="0.3">
      <c r="AH228" t="s">
        <v>220</v>
      </c>
      <c r="AI228" t="s">
        <v>284</v>
      </c>
      <c r="AJ228" t="s">
        <v>310</v>
      </c>
      <c r="AK228">
        <v>17.21186441</v>
      </c>
      <c r="AL228">
        <v>4.1214689269999996</v>
      </c>
      <c r="AM228">
        <f t="shared" si="7"/>
        <v>15.552712932075471</v>
      </c>
      <c r="AN228">
        <f t="shared" si="8"/>
        <v>33.991496305154634</v>
      </c>
    </row>
    <row r="229" spans="34:40" x14ac:dyDescent="0.3">
      <c r="AH229" t="s">
        <v>212</v>
      </c>
      <c r="AI229" t="s">
        <v>284</v>
      </c>
      <c r="AJ229" t="s">
        <v>302</v>
      </c>
      <c r="AK229">
        <v>16.632142859999998</v>
      </c>
      <c r="AL229">
        <v>5</v>
      </c>
      <c r="AM229">
        <f t="shared" si="7"/>
        <v>18.867924528301888</v>
      </c>
      <c r="AN229">
        <f t="shared" si="8"/>
        <v>41.237113402061858</v>
      </c>
    </row>
    <row r="230" spans="34:40" x14ac:dyDescent="0.3">
      <c r="AH230" t="s">
        <v>193</v>
      </c>
      <c r="AI230" t="s">
        <v>278</v>
      </c>
      <c r="AJ230" t="s">
        <v>311</v>
      </c>
      <c r="AK230">
        <v>15.428750000000001</v>
      </c>
      <c r="AL230">
        <v>5.3333333339999998</v>
      </c>
      <c r="AM230">
        <f t="shared" si="7"/>
        <v>20.125786166037738</v>
      </c>
      <c r="AN230">
        <f t="shared" si="8"/>
        <v>43.986254301030932</v>
      </c>
    </row>
    <row r="231" spans="34:40" x14ac:dyDescent="0.3">
      <c r="AH231" t="s">
        <v>240</v>
      </c>
      <c r="AI231" t="s">
        <v>287</v>
      </c>
      <c r="AJ231" t="s">
        <v>315</v>
      </c>
      <c r="AK231">
        <v>18.385714289999999</v>
      </c>
      <c r="AL231">
        <v>6.1428571429999996</v>
      </c>
      <c r="AM231">
        <f t="shared" si="7"/>
        <v>23.18059299245283</v>
      </c>
      <c r="AN231">
        <f t="shared" si="8"/>
        <v>50.662739323711342</v>
      </c>
    </row>
    <row r="232" spans="34:40" x14ac:dyDescent="0.3">
      <c r="AH232" t="s">
        <v>231</v>
      </c>
      <c r="AI232" t="s">
        <v>280</v>
      </c>
      <c r="AJ232" t="s">
        <v>280</v>
      </c>
      <c r="AK232">
        <v>17.8</v>
      </c>
      <c r="AL232">
        <v>6.5625</v>
      </c>
      <c r="AM232">
        <f t="shared" si="7"/>
        <v>24.764150943396228</v>
      </c>
      <c r="AN232">
        <f t="shared" si="8"/>
        <v>54.123711340206185</v>
      </c>
    </row>
    <row r="233" spans="34:40" x14ac:dyDescent="0.3">
      <c r="AH233" t="s">
        <v>55</v>
      </c>
      <c r="AI233" t="s">
        <v>278</v>
      </c>
      <c r="AJ233" t="s">
        <v>278</v>
      </c>
      <c r="AK233">
        <v>7.31</v>
      </c>
      <c r="AL233">
        <v>6.625</v>
      </c>
      <c r="AM233">
        <f t="shared" si="7"/>
        <v>25</v>
      </c>
      <c r="AN233">
        <f t="shared" si="8"/>
        <v>54.639175257731956</v>
      </c>
    </row>
    <row r="234" spans="34:40" x14ac:dyDescent="0.3">
      <c r="AH234" t="s">
        <v>203</v>
      </c>
      <c r="AI234" t="s">
        <v>287</v>
      </c>
      <c r="AJ234" t="s">
        <v>315</v>
      </c>
      <c r="AK234">
        <v>16.063095239999999</v>
      </c>
      <c r="AL234">
        <v>7.0253278119999996</v>
      </c>
      <c r="AM234">
        <f t="shared" si="7"/>
        <v>26.510670988679244</v>
      </c>
      <c r="AN234">
        <f t="shared" si="8"/>
        <v>57.94084793402061</v>
      </c>
    </row>
    <row r="235" spans="34:40" x14ac:dyDescent="0.3">
      <c r="AH235" t="s">
        <v>215</v>
      </c>
      <c r="AI235" t="s">
        <v>287</v>
      </c>
      <c r="AJ235" t="s">
        <v>315</v>
      </c>
      <c r="AK235">
        <v>16.97363636</v>
      </c>
      <c r="AL235">
        <v>7.5060606060000001</v>
      </c>
      <c r="AM235">
        <f t="shared" si="7"/>
        <v>28.324757003773584</v>
      </c>
      <c r="AN235">
        <f t="shared" si="8"/>
        <v>61.905654482474226</v>
      </c>
    </row>
    <row r="236" spans="34:40" x14ac:dyDescent="0.3">
      <c r="AH236" t="s">
        <v>228</v>
      </c>
      <c r="AI236" t="s">
        <v>278</v>
      </c>
      <c r="AJ236" t="s">
        <v>278</v>
      </c>
      <c r="AK236">
        <v>17.66</v>
      </c>
      <c r="AL236">
        <v>7.539285714</v>
      </c>
      <c r="AM236">
        <f t="shared" si="7"/>
        <v>28.450134769811321</v>
      </c>
      <c r="AN236">
        <f t="shared" si="8"/>
        <v>62.179675991752575</v>
      </c>
    </row>
    <row r="237" spans="34:40" x14ac:dyDescent="0.3">
      <c r="AH237" t="s">
        <v>164</v>
      </c>
      <c r="AI237" t="s">
        <v>287</v>
      </c>
      <c r="AJ237" t="s">
        <v>287</v>
      </c>
      <c r="AK237">
        <v>14.391999999999999</v>
      </c>
      <c r="AL237">
        <v>9.15</v>
      </c>
      <c r="AM237">
        <f t="shared" si="7"/>
        <v>34.528301886792455</v>
      </c>
      <c r="AN237">
        <f t="shared" si="8"/>
        <v>75.463917525773198</v>
      </c>
    </row>
    <row r="238" spans="34:40" x14ac:dyDescent="0.3">
      <c r="AH238" t="s">
        <v>117</v>
      </c>
      <c r="AI238" t="s">
        <v>280</v>
      </c>
      <c r="AJ238" t="s">
        <v>305</v>
      </c>
      <c r="AK238">
        <v>12.2</v>
      </c>
      <c r="AL238">
        <v>10.875</v>
      </c>
      <c r="AM238">
        <f t="shared" si="7"/>
        <v>41.037735849056602</v>
      </c>
      <c r="AN238">
        <f t="shared" si="8"/>
        <v>89.69072164948453</v>
      </c>
    </row>
    <row r="239" spans="34:40" x14ac:dyDescent="0.3">
      <c r="AH239" t="s">
        <v>229</v>
      </c>
      <c r="AI239" t="s">
        <v>278</v>
      </c>
      <c r="AJ239" t="s">
        <v>278</v>
      </c>
      <c r="AK239">
        <v>17.741666670000001</v>
      </c>
      <c r="AL239">
        <v>11</v>
      </c>
      <c r="AM239">
        <f t="shared" si="7"/>
        <v>41.509433962264154</v>
      </c>
      <c r="AN239">
        <f t="shared" si="8"/>
        <v>90.721649484536087</v>
      </c>
    </row>
    <row r="240" spans="34:40" x14ac:dyDescent="0.3">
      <c r="AH240" t="s">
        <v>227</v>
      </c>
      <c r="AI240" t="s">
        <v>284</v>
      </c>
      <c r="AJ240" t="s">
        <v>302</v>
      </c>
      <c r="AK240">
        <v>17.574999999999999</v>
      </c>
      <c r="AL240">
        <v>12.125</v>
      </c>
      <c r="AM240">
        <f t="shared" si="7"/>
        <v>45.754716981132077</v>
      </c>
      <c r="AN240">
        <f t="shared" si="8"/>
        <v>100</v>
      </c>
    </row>
    <row r="241" spans="34:39" x14ac:dyDescent="0.3">
      <c r="AH241" t="s">
        <v>199</v>
      </c>
      <c r="AI241" t="s">
        <v>278</v>
      </c>
      <c r="AJ241" t="s">
        <v>278</v>
      </c>
      <c r="AK241">
        <v>15.8</v>
      </c>
      <c r="AL241">
        <v>26.5</v>
      </c>
      <c r="AM241">
        <f t="shared" si="7"/>
        <v>100</v>
      </c>
    </row>
  </sheetData>
  <sortState xmlns:xlrd2="http://schemas.microsoft.com/office/spreadsheetml/2017/richdata2" ref="AH4:AL241">
    <sortCondition ref="AL4:AL241"/>
  </sortState>
  <phoneticPr fontId="1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E5A1B-13D4-4311-9B8A-0FC437FB51C3}">
  <dimension ref="A1:E239"/>
  <sheetViews>
    <sheetView workbookViewId="0">
      <selection activeCell="H14" sqref="H14"/>
    </sheetView>
  </sheetViews>
  <sheetFormatPr defaultRowHeight="14.4" x14ac:dyDescent="0.3"/>
  <sheetData>
    <row r="1" spans="1:5" x14ac:dyDescent="0.3">
      <c r="A1" t="s">
        <v>36</v>
      </c>
      <c r="B1" t="s">
        <v>275</v>
      </c>
      <c r="C1" t="s">
        <v>288</v>
      </c>
      <c r="D1" t="s">
        <v>319</v>
      </c>
      <c r="E1" t="s">
        <v>320</v>
      </c>
    </row>
    <row r="2" spans="1:5" x14ac:dyDescent="0.3">
      <c r="A2" t="s">
        <v>37</v>
      </c>
      <c r="B2" t="s">
        <v>276</v>
      </c>
      <c r="C2" t="s">
        <v>276</v>
      </c>
      <c r="D2">
        <v>2.2999999999999998</v>
      </c>
      <c r="E2">
        <v>0</v>
      </c>
    </row>
    <row r="3" spans="1:5" x14ac:dyDescent="0.3">
      <c r="A3" t="s">
        <v>38</v>
      </c>
      <c r="B3" t="s">
        <v>276</v>
      </c>
      <c r="C3" t="s">
        <v>276</v>
      </c>
      <c r="D3">
        <v>3.2</v>
      </c>
      <c r="E3">
        <v>0</v>
      </c>
    </row>
    <row r="4" spans="1:5" x14ac:dyDescent="0.3">
      <c r="A4" t="s">
        <v>39</v>
      </c>
      <c r="B4" t="s">
        <v>277</v>
      </c>
      <c r="C4" t="s">
        <v>289</v>
      </c>
      <c r="D4">
        <v>3.4</v>
      </c>
      <c r="E4">
        <v>0</v>
      </c>
    </row>
    <row r="5" spans="1:5" x14ac:dyDescent="0.3">
      <c r="A5" t="s">
        <v>40</v>
      </c>
      <c r="B5" t="s">
        <v>276</v>
      </c>
      <c r="C5" t="s">
        <v>276</v>
      </c>
      <c r="D5">
        <v>5.05</v>
      </c>
      <c r="E5">
        <v>0</v>
      </c>
    </row>
    <row r="6" spans="1:5" x14ac:dyDescent="0.3">
      <c r="A6" t="s">
        <v>41</v>
      </c>
      <c r="B6" t="s">
        <v>276</v>
      </c>
      <c r="C6" t="s">
        <v>276</v>
      </c>
      <c r="D6">
        <v>5.0999999999999996</v>
      </c>
      <c r="E6">
        <v>0</v>
      </c>
    </row>
    <row r="7" spans="1:5" x14ac:dyDescent="0.3">
      <c r="A7" t="s">
        <v>42</v>
      </c>
      <c r="B7" t="s">
        <v>276</v>
      </c>
      <c r="C7" t="s">
        <v>276</v>
      </c>
      <c r="D7">
        <v>5.15</v>
      </c>
      <c r="E7">
        <v>0</v>
      </c>
    </row>
    <row r="8" spans="1:5" x14ac:dyDescent="0.3">
      <c r="A8" t="s">
        <v>43</v>
      </c>
      <c r="B8" t="s">
        <v>276</v>
      </c>
      <c r="C8" t="s">
        <v>276</v>
      </c>
      <c r="D8">
        <v>5.6</v>
      </c>
      <c r="E8">
        <v>0</v>
      </c>
    </row>
    <row r="9" spans="1:5" x14ac:dyDescent="0.3">
      <c r="A9" t="s">
        <v>44</v>
      </c>
      <c r="B9" t="s">
        <v>276</v>
      </c>
      <c r="C9" t="s">
        <v>276</v>
      </c>
      <c r="D9">
        <v>5.6041666670000003</v>
      </c>
      <c r="E9">
        <v>0</v>
      </c>
    </row>
    <row r="10" spans="1:5" x14ac:dyDescent="0.3">
      <c r="A10" t="s">
        <v>45</v>
      </c>
      <c r="B10" t="s">
        <v>276</v>
      </c>
      <c r="C10" t="s">
        <v>276</v>
      </c>
      <c r="D10">
        <v>5.77</v>
      </c>
      <c r="E10">
        <v>0</v>
      </c>
    </row>
    <row r="11" spans="1:5" x14ac:dyDescent="0.3">
      <c r="A11" t="s">
        <v>46</v>
      </c>
      <c r="B11" t="s">
        <v>276</v>
      </c>
      <c r="C11" t="s">
        <v>276</v>
      </c>
      <c r="D11">
        <v>5.8</v>
      </c>
      <c r="E11">
        <v>0</v>
      </c>
    </row>
    <row r="12" spans="1:5" x14ac:dyDescent="0.3">
      <c r="A12" t="s">
        <v>47</v>
      </c>
      <c r="B12" t="s">
        <v>276</v>
      </c>
      <c r="C12" t="s">
        <v>276</v>
      </c>
      <c r="D12">
        <v>6.2</v>
      </c>
      <c r="E12">
        <v>0</v>
      </c>
    </row>
    <row r="13" spans="1:5" x14ac:dyDescent="0.3">
      <c r="A13" t="s">
        <v>48</v>
      </c>
      <c r="B13" t="s">
        <v>277</v>
      </c>
      <c r="C13" t="s">
        <v>290</v>
      </c>
      <c r="D13">
        <v>6.2</v>
      </c>
      <c r="E13">
        <v>0.16666666699999999</v>
      </c>
    </row>
    <row r="14" spans="1:5" x14ac:dyDescent="0.3">
      <c r="A14" t="s">
        <v>49</v>
      </c>
      <c r="B14" t="s">
        <v>277</v>
      </c>
      <c r="C14" t="s">
        <v>291</v>
      </c>
      <c r="D14">
        <v>6.4749999999999996</v>
      </c>
      <c r="E14">
        <v>0</v>
      </c>
    </row>
    <row r="15" spans="1:5" x14ac:dyDescent="0.3">
      <c r="A15" t="s">
        <v>50</v>
      </c>
      <c r="B15" t="s">
        <v>276</v>
      </c>
      <c r="C15" t="s">
        <v>276</v>
      </c>
      <c r="D15">
        <v>6.5</v>
      </c>
      <c r="E15">
        <v>0</v>
      </c>
    </row>
    <row r="16" spans="1:5" x14ac:dyDescent="0.3">
      <c r="A16" t="s">
        <v>51</v>
      </c>
      <c r="B16" t="s">
        <v>276</v>
      </c>
      <c r="C16" t="s">
        <v>276</v>
      </c>
      <c r="D16">
        <v>6.6</v>
      </c>
      <c r="E16">
        <v>0</v>
      </c>
    </row>
    <row r="17" spans="1:5" x14ac:dyDescent="0.3">
      <c r="A17" t="s">
        <v>52</v>
      </c>
      <c r="B17" t="s">
        <v>276</v>
      </c>
      <c r="C17" t="s">
        <v>276</v>
      </c>
      <c r="D17">
        <v>6.7</v>
      </c>
      <c r="E17">
        <v>0</v>
      </c>
    </row>
    <row r="18" spans="1:5" x14ac:dyDescent="0.3">
      <c r="A18" t="s">
        <v>53</v>
      </c>
      <c r="B18" t="s">
        <v>277</v>
      </c>
      <c r="C18" t="s">
        <v>291</v>
      </c>
      <c r="D18">
        <v>7.1</v>
      </c>
      <c r="E18">
        <v>0</v>
      </c>
    </row>
    <row r="19" spans="1:5" x14ac:dyDescent="0.3">
      <c r="A19" t="s">
        <v>54</v>
      </c>
      <c r="B19" t="s">
        <v>276</v>
      </c>
      <c r="C19" t="s">
        <v>276</v>
      </c>
      <c r="D19">
        <v>7.2</v>
      </c>
      <c r="E19">
        <v>0</v>
      </c>
    </row>
    <row r="20" spans="1:5" x14ac:dyDescent="0.3">
      <c r="A20" t="s">
        <v>55</v>
      </c>
      <c r="B20" t="s">
        <v>278</v>
      </c>
      <c r="C20" t="s">
        <v>278</v>
      </c>
      <c r="D20">
        <v>7.31</v>
      </c>
      <c r="E20">
        <v>6.625</v>
      </c>
    </row>
    <row r="21" spans="1:5" x14ac:dyDescent="0.3">
      <c r="A21" t="s">
        <v>56</v>
      </c>
      <c r="B21" t="s">
        <v>276</v>
      </c>
      <c r="C21" t="s">
        <v>276</v>
      </c>
      <c r="D21">
        <v>7.38</v>
      </c>
      <c r="E21">
        <v>0</v>
      </c>
    </row>
    <row r="22" spans="1:5" x14ac:dyDescent="0.3">
      <c r="A22" t="s">
        <v>57</v>
      </c>
      <c r="B22" t="s">
        <v>277</v>
      </c>
      <c r="C22" t="s">
        <v>289</v>
      </c>
      <c r="D22">
        <v>7.5</v>
      </c>
      <c r="E22">
        <v>0.5</v>
      </c>
    </row>
    <row r="23" spans="1:5" x14ac:dyDescent="0.3">
      <c r="A23" t="s">
        <v>58</v>
      </c>
      <c r="B23" t="s">
        <v>277</v>
      </c>
      <c r="C23" t="s">
        <v>289</v>
      </c>
      <c r="D23">
        <v>7.6</v>
      </c>
      <c r="E23">
        <v>0.66666666699999999</v>
      </c>
    </row>
    <row r="24" spans="1:5" x14ac:dyDescent="0.3">
      <c r="A24" t="s">
        <v>59</v>
      </c>
      <c r="B24" t="s">
        <v>276</v>
      </c>
      <c r="C24" t="s">
        <v>276</v>
      </c>
      <c r="D24">
        <v>7.6291666669999998</v>
      </c>
      <c r="E24">
        <v>0</v>
      </c>
    </row>
    <row r="25" spans="1:5" x14ac:dyDescent="0.3">
      <c r="A25" t="s">
        <v>60</v>
      </c>
      <c r="B25" t="s">
        <v>276</v>
      </c>
      <c r="C25" t="s">
        <v>276</v>
      </c>
      <c r="D25">
        <v>7.8</v>
      </c>
      <c r="E25">
        <v>0</v>
      </c>
    </row>
    <row r="26" spans="1:5" x14ac:dyDescent="0.3">
      <c r="A26" t="s">
        <v>61</v>
      </c>
      <c r="B26" t="s">
        <v>279</v>
      </c>
      <c r="C26" t="s">
        <v>292</v>
      </c>
      <c r="D26">
        <v>7.8</v>
      </c>
      <c r="E26">
        <v>0</v>
      </c>
    </row>
    <row r="27" spans="1:5" x14ac:dyDescent="0.3">
      <c r="A27" t="s">
        <v>62</v>
      </c>
      <c r="B27" t="s">
        <v>280</v>
      </c>
      <c r="C27" t="s">
        <v>293</v>
      </c>
      <c r="D27">
        <v>7.8339622640000002</v>
      </c>
      <c r="E27">
        <v>3.0943396230000002</v>
      </c>
    </row>
    <row r="28" spans="1:5" x14ac:dyDescent="0.3">
      <c r="A28" t="s">
        <v>63</v>
      </c>
      <c r="B28" t="s">
        <v>278</v>
      </c>
      <c r="C28" t="s">
        <v>278</v>
      </c>
      <c r="D28">
        <v>8.0692307690000007</v>
      </c>
      <c r="E28">
        <v>0.26923076899999998</v>
      </c>
    </row>
    <row r="29" spans="1:5" x14ac:dyDescent="0.3">
      <c r="A29" t="s">
        <v>64</v>
      </c>
      <c r="B29" t="s">
        <v>276</v>
      </c>
      <c r="C29" t="s">
        <v>276</v>
      </c>
      <c r="D29">
        <v>8.1032258069999994</v>
      </c>
      <c r="E29">
        <v>4.0322581000000003E-2</v>
      </c>
    </row>
    <row r="30" spans="1:5" x14ac:dyDescent="0.3">
      <c r="A30" t="s">
        <v>65</v>
      </c>
      <c r="B30" t="s">
        <v>276</v>
      </c>
      <c r="C30" t="s">
        <v>276</v>
      </c>
      <c r="D30">
        <v>8.1333333329999995</v>
      </c>
      <c r="E30">
        <v>0</v>
      </c>
    </row>
    <row r="31" spans="1:5" x14ac:dyDescent="0.3">
      <c r="A31" t="s">
        <v>66</v>
      </c>
      <c r="B31" t="s">
        <v>280</v>
      </c>
      <c r="C31" t="s">
        <v>280</v>
      </c>
      <c r="D31">
        <v>8.1999999999999993</v>
      </c>
      <c r="E31">
        <v>1</v>
      </c>
    </row>
    <row r="32" spans="1:5" x14ac:dyDescent="0.3">
      <c r="A32" t="s">
        <v>67</v>
      </c>
      <c r="B32" t="s">
        <v>276</v>
      </c>
      <c r="C32" t="s">
        <v>276</v>
      </c>
      <c r="D32">
        <v>8.2638888890000004</v>
      </c>
      <c r="E32">
        <v>3.2407406999999999E-2</v>
      </c>
    </row>
    <row r="33" spans="1:5" x14ac:dyDescent="0.3">
      <c r="A33" t="s">
        <v>68</v>
      </c>
      <c r="B33" t="s">
        <v>281</v>
      </c>
      <c r="C33" t="s">
        <v>281</v>
      </c>
      <c r="D33">
        <v>8.3000000000000007</v>
      </c>
      <c r="E33">
        <v>0</v>
      </c>
    </row>
    <row r="34" spans="1:5" x14ac:dyDescent="0.3">
      <c r="A34" t="s">
        <v>69</v>
      </c>
      <c r="B34" t="s">
        <v>276</v>
      </c>
      <c r="C34" t="s">
        <v>276</v>
      </c>
      <c r="D34">
        <v>8.3833333329999995</v>
      </c>
      <c r="E34">
        <v>6.6666666999999999E-2</v>
      </c>
    </row>
    <row r="35" spans="1:5" x14ac:dyDescent="0.3">
      <c r="A35" t="s">
        <v>70</v>
      </c>
      <c r="B35" t="s">
        <v>276</v>
      </c>
      <c r="C35" t="s">
        <v>276</v>
      </c>
      <c r="D35">
        <v>8.7421365919999996</v>
      </c>
      <c r="E35">
        <v>1.237573099</v>
      </c>
    </row>
    <row r="36" spans="1:5" x14ac:dyDescent="0.3">
      <c r="A36" t="s">
        <v>71</v>
      </c>
      <c r="B36" t="s">
        <v>276</v>
      </c>
      <c r="C36" t="s">
        <v>276</v>
      </c>
      <c r="D36">
        <v>8.75</v>
      </c>
      <c r="E36">
        <v>0</v>
      </c>
    </row>
    <row r="37" spans="1:5" x14ac:dyDescent="0.3">
      <c r="A37" t="s">
        <v>72</v>
      </c>
      <c r="B37" t="s">
        <v>279</v>
      </c>
      <c r="C37" t="s">
        <v>279</v>
      </c>
      <c r="D37">
        <v>8.8641176470000005</v>
      </c>
      <c r="E37">
        <v>0.48039215699999999</v>
      </c>
    </row>
    <row r="38" spans="1:5" x14ac:dyDescent="0.3">
      <c r="A38" t="s">
        <v>73</v>
      </c>
      <c r="B38" t="s">
        <v>276</v>
      </c>
      <c r="C38" t="s">
        <v>276</v>
      </c>
      <c r="D38">
        <v>8.9</v>
      </c>
      <c r="E38">
        <v>0</v>
      </c>
    </row>
    <row r="39" spans="1:5" x14ac:dyDescent="0.3">
      <c r="A39" t="s">
        <v>74</v>
      </c>
      <c r="B39" t="s">
        <v>281</v>
      </c>
      <c r="C39" t="s">
        <v>294</v>
      </c>
      <c r="D39">
        <v>9.0333333329999999</v>
      </c>
      <c r="E39">
        <v>0</v>
      </c>
    </row>
    <row r="40" spans="1:5" x14ac:dyDescent="0.3">
      <c r="A40" t="s">
        <v>75</v>
      </c>
      <c r="B40" t="s">
        <v>282</v>
      </c>
      <c r="C40" t="s">
        <v>295</v>
      </c>
      <c r="D40">
        <v>9.0500000000000007</v>
      </c>
      <c r="E40">
        <v>0.51666666699999997</v>
      </c>
    </row>
    <row r="41" spans="1:5" x14ac:dyDescent="0.3">
      <c r="A41" t="s">
        <v>76</v>
      </c>
      <c r="B41" t="s">
        <v>276</v>
      </c>
      <c r="C41" t="s">
        <v>276</v>
      </c>
      <c r="D41">
        <v>9.0833333340000006</v>
      </c>
      <c r="E41">
        <v>0</v>
      </c>
    </row>
    <row r="42" spans="1:5" x14ac:dyDescent="0.3">
      <c r="A42" t="s">
        <v>77</v>
      </c>
      <c r="B42" t="s">
        <v>278</v>
      </c>
      <c r="C42" t="s">
        <v>296</v>
      </c>
      <c r="D42">
        <v>9.1673076919999996</v>
      </c>
      <c r="E42">
        <v>2.8141025640000001</v>
      </c>
    </row>
    <row r="43" spans="1:5" x14ac:dyDescent="0.3">
      <c r="A43" t="s">
        <v>78</v>
      </c>
      <c r="B43" t="s">
        <v>276</v>
      </c>
      <c r="C43" t="s">
        <v>276</v>
      </c>
      <c r="D43">
        <v>9.3402777780000008</v>
      </c>
      <c r="E43">
        <v>0.45138888900000002</v>
      </c>
    </row>
    <row r="44" spans="1:5" x14ac:dyDescent="0.3">
      <c r="A44" t="s">
        <v>79</v>
      </c>
      <c r="B44" t="s">
        <v>282</v>
      </c>
      <c r="C44" t="s">
        <v>283</v>
      </c>
      <c r="D44">
        <v>9.4</v>
      </c>
      <c r="E44">
        <v>0</v>
      </c>
    </row>
    <row r="45" spans="1:5" x14ac:dyDescent="0.3">
      <c r="A45" t="s">
        <v>80</v>
      </c>
      <c r="B45" t="s">
        <v>283</v>
      </c>
      <c r="C45" t="s">
        <v>283</v>
      </c>
      <c r="D45">
        <v>9.4499999999999993</v>
      </c>
      <c r="E45">
        <v>0</v>
      </c>
    </row>
    <row r="46" spans="1:5" x14ac:dyDescent="0.3">
      <c r="A46" t="s">
        <v>81</v>
      </c>
      <c r="B46" t="s">
        <v>278</v>
      </c>
      <c r="C46" t="s">
        <v>278</v>
      </c>
      <c r="D46">
        <v>9.4749999999999996</v>
      </c>
      <c r="E46">
        <v>1.7166666669999999</v>
      </c>
    </row>
    <row r="47" spans="1:5" x14ac:dyDescent="0.3">
      <c r="A47" t="s">
        <v>82</v>
      </c>
      <c r="B47" t="s">
        <v>281</v>
      </c>
      <c r="C47" t="s">
        <v>281</v>
      </c>
      <c r="D47">
        <v>9.5</v>
      </c>
      <c r="E47">
        <v>0</v>
      </c>
    </row>
    <row r="48" spans="1:5" x14ac:dyDescent="0.3">
      <c r="A48" t="s">
        <v>83</v>
      </c>
      <c r="B48" t="s">
        <v>276</v>
      </c>
      <c r="C48" t="s">
        <v>276</v>
      </c>
      <c r="D48">
        <v>9.5333333329999999</v>
      </c>
      <c r="E48">
        <v>0</v>
      </c>
    </row>
    <row r="49" spans="1:5" x14ac:dyDescent="0.3">
      <c r="A49" t="s">
        <v>84</v>
      </c>
      <c r="B49" t="s">
        <v>276</v>
      </c>
      <c r="C49" t="s">
        <v>276</v>
      </c>
      <c r="D49">
        <v>9.5500000000000007</v>
      </c>
      <c r="E49">
        <v>0</v>
      </c>
    </row>
    <row r="50" spans="1:5" x14ac:dyDescent="0.3">
      <c r="A50" t="s">
        <v>85</v>
      </c>
      <c r="B50" t="s">
        <v>282</v>
      </c>
      <c r="C50" t="s">
        <v>283</v>
      </c>
      <c r="D50">
        <v>9.6045454550000002</v>
      </c>
      <c r="E50">
        <v>0.223776224</v>
      </c>
    </row>
    <row r="51" spans="1:5" x14ac:dyDescent="0.3">
      <c r="A51" t="s">
        <v>86</v>
      </c>
      <c r="B51" t="s">
        <v>276</v>
      </c>
      <c r="C51" t="s">
        <v>276</v>
      </c>
      <c r="D51">
        <v>10.28333333</v>
      </c>
      <c r="E51">
        <v>9.1666666999999993E-2</v>
      </c>
    </row>
    <row r="52" spans="1:5" x14ac:dyDescent="0.3">
      <c r="A52" t="s">
        <v>87</v>
      </c>
      <c r="B52" t="s">
        <v>277</v>
      </c>
      <c r="C52" t="s">
        <v>297</v>
      </c>
      <c r="D52">
        <v>10.33857143</v>
      </c>
      <c r="E52">
        <v>0</v>
      </c>
    </row>
    <row r="53" spans="1:5" x14ac:dyDescent="0.3">
      <c r="A53" t="s">
        <v>88</v>
      </c>
      <c r="B53" t="s">
        <v>276</v>
      </c>
      <c r="C53" t="s">
        <v>276</v>
      </c>
      <c r="D53">
        <v>10.4</v>
      </c>
      <c r="E53">
        <v>0.7</v>
      </c>
    </row>
    <row r="54" spans="1:5" x14ac:dyDescent="0.3">
      <c r="A54" t="s">
        <v>89</v>
      </c>
      <c r="B54" t="s">
        <v>280</v>
      </c>
      <c r="C54" t="s">
        <v>280</v>
      </c>
      <c r="D54">
        <v>10.59125</v>
      </c>
      <c r="E54">
        <v>0.1</v>
      </c>
    </row>
    <row r="55" spans="1:5" x14ac:dyDescent="0.3">
      <c r="A55" t="s">
        <v>90</v>
      </c>
      <c r="B55" t="s">
        <v>282</v>
      </c>
      <c r="C55" t="s">
        <v>283</v>
      </c>
      <c r="D55">
        <v>10.786294639999999</v>
      </c>
      <c r="E55">
        <v>0.63112131800000004</v>
      </c>
    </row>
    <row r="56" spans="1:5" x14ac:dyDescent="0.3">
      <c r="A56" t="s">
        <v>91</v>
      </c>
      <c r="B56" t="s">
        <v>282</v>
      </c>
      <c r="C56" t="s">
        <v>283</v>
      </c>
      <c r="D56">
        <v>10.8</v>
      </c>
      <c r="E56">
        <v>0</v>
      </c>
    </row>
    <row r="57" spans="1:5" x14ac:dyDescent="0.3">
      <c r="A57" t="s">
        <v>92</v>
      </c>
      <c r="B57" t="s">
        <v>281</v>
      </c>
      <c r="C57" t="s">
        <v>281</v>
      </c>
      <c r="D57">
        <v>10.88</v>
      </c>
      <c r="E57">
        <v>0</v>
      </c>
    </row>
    <row r="58" spans="1:5" x14ac:dyDescent="0.3">
      <c r="A58" t="s">
        <v>93</v>
      </c>
      <c r="B58" t="s">
        <v>280</v>
      </c>
      <c r="C58" t="s">
        <v>298</v>
      </c>
      <c r="D58">
        <v>10.975</v>
      </c>
      <c r="E58">
        <v>0</v>
      </c>
    </row>
    <row r="59" spans="1:5" x14ac:dyDescent="0.3">
      <c r="A59" t="s">
        <v>94</v>
      </c>
      <c r="B59" t="s">
        <v>279</v>
      </c>
      <c r="C59" t="s">
        <v>279</v>
      </c>
      <c r="D59">
        <v>11.078749999999999</v>
      </c>
      <c r="E59">
        <v>1.9166666670000001</v>
      </c>
    </row>
    <row r="60" spans="1:5" x14ac:dyDescent="0.3">
      <c r="A60" t="s">
        <v>95</v>
      </c>
      <c r="B60" t="s">
        <v>281</v>
      </c>
      <c r="C60" t="s">
        <v>299</v>
      </c>
      <c r="D60">
        <v>11.2</v>
      </c>
      <c r="E60">
        <v>0</v>
      </c>
    </row>
    <row r="61" spans="1:5" x14ac:dyDescent="0.3">
      <c r="A61" t="s">
        <v>96</v>
      </c>
      <c r="B61" t="s">
        <v>276</v>
      </c>
      <c r="C61" t="s">
        <v>276</v>
      </c>
      <c r="D61">
        <v>11.2</v>
      </c>
      <c r="E61">
        <v>0</v>
      </c>
    </row>
    <row r="62" spans="1:5" x14ac:dyDescent="0.3">
      <c r="A62" t="s">
        <v>97</v>
      </c>
      <c r="B62" t="s">
        <v>281</v>
      </c>
      <c r="C62" t="s">
        <v>294</v>
      </c>
      <c r="D62">
        <v>11.3</v>
      </c>
      <c r="E62">
        <v>0</v>
      </c>
    </row>
    <row r="63" spans="1:5" x14ac:dyDescent="0.3">
      <c r="A63" t="s">
        <v>98</v>
      </c>
      <c r="B63" t="s">
        <v>279</v>
      </c>
      <c r="C63" t="s">
        <v>279</v>
      </c>
      <c r="D63">
        <v>11.336078430000001</v>
      </c>
      <c r="E63">
        <v>1.128571429</v>
      </c>
    </row>
    <row r="64" spans="1:5" x14ac:dyDescent="0.3">
      <c r="A64" t="s">
        <v>99</v>
      </c>
      <c r="B64" t="s">
        <v>277</v>
      </c>
      <c r="C64" t="s">
        <v>277</v>
      </c>
      <c r="D64">
        <v>11.34558824</v>
      </c>
      <c r="E64">
        <v>4.5561496999999999E-2</v>
      </c>
    </row>
    <row r="65" spans="1:5" x14ac:dyDescent="0.3">
      <c r="A65" t="s">
        <v>100</v>
      </c>
      <c r="B65" t="s">
        <v>277</v>
      </c>
      <c r="C65" t="s">
        <v>277</v>
      </c>
      <c r="D65">
        <v>11.34603175</v>
      </c>
      <c r="E65">
        <v>0.11389518799999999</v>
      </c>
    </row>
    <row r="66" spans="1:5" x14ac:dyDescent="0.3">
      <c r="A66" t="s">
        <v>101</v>
      </c>
      <c r="B66" t="s">
        <v>277</v>
      </c>
      <c r="C66" t="s">
        <v>277</v>
      </c>
      <c r="D66">
        <v>11.36521739</v>
      </c>
      <c r="E66">
        <v>8.8405796999999994E-2</v>
      </c>
    </row>
    <row r="67" spans="1:5" x14ac:dyDescent="0.3">
      <c r="A67" t="s">
        <v>102</v>
      </c>
      <c r="B67" t="s">
        <v>277</v>
      </c>
      <c r="C67" t="s">
        <v>300</v>
      </c>
      <c r="D67">
        <v>11.403378379999999</v>
      </c>
      <c r="E67">
        <v>0.190835066</v>
      </c>
    </row>
    <row r="68" spans="1:5" x14ac:dyDescent="0.3">
      <c r="A68" t="s">
        <v>103</v>
      </c>
      <c r="B68" t="s">
        <v>282</v>
      </c>
      <c r="C68" t="s">
        <v>301</v>
      </c>
      <c r="D68">
        <v>11.5</v>
      </c>
      <c r="E68">
        <v>0</v>
      </c>
    </row>
    <row r="69" spans="1:5" x14ac:dyDescent="0.3">
      <c r="A69" t="s">
        <v>104</v>
      </c>
      <c r="B69" t="s">
        <v>282</v>
      </c>
      <c r="C69" t="s">
        <v>301</v>
      </c>
      <c r="D69">
        <v>11.5</v>
      </c>
      <c r="E69">
        <v>0</v>
      </c>
    </row>
    <row r="70" spans="1:5" x14ac:dyDescent="0.3">
      <c r="A70" t="s">
        <v>105</v>
      </c>
      <c r="B70" t="s">
        <v>284</v>
      </c>
      <c r="C70" t="s">
        <v>302</v>
      </c>
      <c r="D70">
        <v>11.570153850000001</v>
      </c>
      <c r="E70">
        <v>0</v>
      </c>
    </row>
    <row r="71" spans="1:5" x14ac:dyDescent="0.3">
      <c r="A71" t="s">
        <v>106</v>
      </c>
      <c r="B71" t="s">
        <v>280</v>
      </c>
      <c r="C71" t="s">
        <v>280</v>
      </c>
      <c r="D71">
        <v>11.57142857</v>
      </c>
      <c r="E71">
        <v>0</v>
      </c>
    </row>
    <row r="72" spans="1:5" x14ac:dyDescent="0.3">
      <c r="A72" t="s">
        <v>107</v>
      </c>
      <c r="B72" t="s">
        <v>277</v>
      </c>
      <c r="C72" t="s">
        <v>277</v>
      </c>
      <c r="D72">
        <v>11.585000000000001</v>
      </c>
      <c r="E72">
        <v>0.20611111100000001</v>
      </c>
    </row>
    <row r="73" spans="1:5" x14ac:dyDescent="0.3">
      <c r="A73" t="s">
        <v>108</v>
      </c>
      <c r="B73" t="s">
        <v>276</v>
      </c>
      <c r="C73" t="s">
        <v>303</v>
      </c>
      <c r="D73">
        <v>11.6</v>
      </c>
      <c r="E73">
        <v>0</v>
      </c>
    </row>
    <row r="74" spans="1:5" x14ac:dyDescent="0.3">
      <c r="A74" t="s">
        <v>109</v>
      </c>
      <c r="B74" t="s">
        <v>282</v>
      </c>
      <c r="C74" t="s">
        <v>283</v>
      </c>
      <c r="D74">
        <v>11.633333329999999</v>
      </c>
      <c r="E74">
        <v>3.7878787999999997E-2</v>
      </c>
    </row>
    <row r="75" spans="1:5" x14ac:dyDescent="0.3">
      <c r="A75" t="s">
        <v>110</v>
      </c>
      <c r="B75" t="s">
        <v>277</v>
      </c>
      <c r="C75" t="s">
        <v>277</v>
      </c>
      <c r="D75">
        <v>11.70426471</v>
      </c>
      <c r="E75">
        <v>9.9754902000000006E-2</v>
      </c>
    </row>
    <row r="76" spans="1:5" x14ac:dyDescent="0.3">
      <c r="A76" t="s">
        <v>111</v>
      </c>
      <c r="B76" t="s">
        <v>282</v>
      </c>
      <c r="C76" t="s">
        <v>304</v>
      </c>
      <c r="D76">
        <v>11.84</v>
      </c>
      <c r="E76">
        <v>0</v>
      </c>
    </row>
    <row r="77" spans="1:5" x14ac:dyDescent="0.3">
      <c r="A77" t="s">
        <v>112</v>
      </c>
      <c r="B77" t="s">
        <v>276</v>
      </c>
      <c r="C77" t="s">
        <v>276</v>
      </c>
      <c r="D77">
        <v>11.84285714</v>
      </c>
      <c r="E77">
        <v>0.14285714299999999</v>
      </c>
    </row>
    <row r="78" spans="1:5" x14ac:dyDescent="0.3">
      <c r="A78" t="s">
        <v>113</v>
      </c>
      <c r="B78" t="s">
        <v>282</v>
      </c>
      <c r="C78" t="s">
        <v>304</v>
      </c>
      <c r="D78">
        <v>11.914999999999999</v>
      </c>
      <c r="E78">
        <v>0</v>
      </c>
    </row>
    <row r="79" spans="1:5" x14ac:dyDescent="0.3">
      <c r="A79" t="s">
        <v>114</v>
      </c>
      <c r="B79" t="s">
        <v>281</v>
      </c>
      <c r="C79" t="s">
        <v>281</v>
      </c>
      <c r="D79">
        <v>11.93409091</v>
      </c>
      <c r="E79">
        <v>0</v>
      </c>
    </row>
    <row r="80" spans="1:5" x14ac:dyDescent="0.3">
      <c r="A80" t="s">
        <v>115</v>
      </c>
      <c r="B80" t="s">
        <v>282</v>
      </c>
      <c r="C80" t="s">
        <v>295</v>
      </c>
      <c r="D80">
        <v>12.05</v>
      </c>
      <c r="E80">
        <v>0</v>
      </c>
    </row>
    <row r="81" spans="1:5" x14ac:dyDescent="0.3">
      <c r="A81" t="s">
        <v>116</v>
      </c>
      <c r="B81" t="s">
        <v>282</v>
      </c>
      <c r="C81" t="s">
        <v>295</v>
      </c>
      <c r="D81">
        <v>12.1</v>
      </c>
      <c r="E81">
        <v>0.5</v>
      </c>
    </row>
    <row r="82" spans="1:5" x14ac:dyDescent="0.3">
      <c r="A82" t="s">
        <v>117</v>
      </c>
      <c r="B82" t="s">
        <v>280</v>
      </c>
      <c r="C82" t="s">
        <v>305</v>
      </c>
      <c r="D82">
        <v>12.2</v>
      </c>
      <c r="E82">
        <v>10.875</v>
      </c>
    </row>
    <row r="83" spans="1:5" x14ac:dyDescent="0.3">
      <c r="A83" t="s">
        <v>118</v>
      </c>
      <c r="B83" t="s">
        <v>284</v>
      </c>
      <c r="C83" t="s">
        <v>306</v>
      </c>
      <c r="D83">
        <v>12.32777778</v>
      </c>
      <c r="E83">
        <v>1.5873016E-2</v>
      </c>
    </row>
    <row r="84" spans="1:5" x14ac:dyDescent="0.3">
      <c r="A84" t="s">
        <v>119</v>
      </c>
      <c r="B84" t="s">
        <v>279</v>
      </c>
      <c r="C84" t="s">
        <v>279</v>
      </c>
      <c r="D84">
        <v>12.38125</v>
      </c>
      <c r="E84">
        <v>2.918981482</v>
      </c>
    </row>
    <row r="85" spans="1:5" x14ac:dyDescent="0.3">
      <c r="A85" t="s">
        <v>120</v>
      </c>
      <c r="B85" t="s">
        <v>285</v>
      </c>
      <c r="C85" t="s">
        <v>307</v>
      </c>
      <c r="D85">
        <v>12.4</v>
      </c>
      <c r="E85">
        <v>0</v>
      </c>
    </row>
    <row r="86" spans="1:5" x14ac:dyDescent="0.3">
      <c r="A86" t="s">
        <v>121</v>
      </c>
      <c r="B86" t="s">
        <v>282</v>
      </c>
      <c r="C86" t="s">
        <v>295</v>
      </c>
      <c r="D86">
        <v>12.4</v>
      </c>
      <c r="E86">
        <v>0.111111111</v>
      </c>
    </row>
    <row r="87" spans="1:5" x14ac:dyDescent="0.3">
      <c r="A87" t="s">
        <v>122</v>
      </c>
      <c r="B87" t="s">
        <v>286</v>
      </c>
      <c r="C87" t="s">
        <v>286</v>
      </c>
      <c r="D87">
        <v>12.55127841</v>
      </c>
      <c r="E87">
        <v>6.25E-2</v>
      </c>
    </row>
    <row r="88" spans="1:5" x14ac:dyDescent="0.3">
      <c r="A88" t="s">
        <v>123</v>
      </c>
      <c r="B88" t="s">
        <v>287</v>
      </c>
      <c r="C88" t="s">
        <v>287</v>
      </c>
      <c r="D88">
        <v>12.6</v>
      </c>
      <c r="E88">
        <v>0</v>
      </c>
    </row>
    <row r="89" spans="1:5" x14ac:dyDescent="0.3">
      <c r="A89" t="s">
        <v>124</v>
      </c>
      <c r="B89" t="s">
        <v>281</v>
      </c>
      <c r="C89" t="s">
        <v>281</v>
      </c>
      <c r="D89">
        <v>12.65</v>
      </c>
      <c r="E89">
        <v>0</v>
      </c>
    </row>
    <row r="90" spans="1:5" x14ac:dyDescent="0.3">
      <c r="A90" t="s">
        <v>125</v>
      </c>
      <c r="B90" t="s">
        <v>282</v>
      </c>
      <c r="C90" t="s">
        <v>295</v>
      </c>
      <c r="D90">
        <v>12.95</v>
      </c>
      <c r="E90">
        <v>0</v>
      </c>
    </row>
    <row r="91" spans="1:5" x14ac:dyDescent="0.3">
      <c r="A91" t="s">
        <v>126</v>
      </c>
      <c r="B91" t="s">
        <v>279</v>
      </c>
      <c r="C91" t="s">
        <v>279</v>
      </c>
      <c r="D91">
        <v>12.987500000000001</v>
      </c>
      <c r="E91">
        <v>1.125</v>
      </c>
    </row>
    <row r="92" spans="1:5" x14ac:dyDescent="0.3">
      <c r="A92" t="s">
        <v>127</v>
      </c>
      <c r="B92" t="s">
        <v>277</v>
      </c>
      <c r="C92" t="s">
        <v>291</v>
      </c>
      <c r="D92">
        <v>13.2</v>
      </c>
      <c r="E92">
        <v>8.3333332999999996E-2</v>
      </c>
    </row>
    <row r="93" spans="1:5" x14ac:dyDescent="0.3">
      <c r="A93" t="s">
        <v>128</v>
      </c>
      <c r="B93" t="s">
        <v>280</v>
      </c>
      <c r="C93" t="s">
        <v>280</v>
      </c>
      <c r="D93">
        <v>13.21666667</v>
      </c>
      <c r="E93">
        <v>0.33585858600000001</v>
      </c>
    </row>
    <row r="94" spans="1:5" x14ac:dyDescent="0.3">
      <c r="A94" t="s">
        <v>129</v>
      </c>
      <c r="B94" t="s">
        <v>282</v>
      </c>
      <c r="C94" t="s">
        <v>295</v>
      </c>
      <c r="D94">
        <v>13.30625</v>
      </c>
      <c r="E94">
        <v>3.2222222220000001</v>
      </c>
    </row>
    <row r="95" spans="1:5" x14ac:dyDescent="0.3">
      <c r="A95" t="s">
        <v>130</v>
      </c>
      <c r="B95" t="s">
        <v>277</v>
      </c>
      <c r="C95" t="s">
        <v>277</v>
      </c>
      <c r="D95">
        <v>13.32222222</v>
      </c>
      <c r="E95">
        <v>1.2685185189999999</v>
      </c>
    </row>
    <row r="96" spans="1:5" x14ac:dyDescent="0.3">
      <c r="A96" t="s">
        <v>131</v>
      </c>
      <c r="B96" t="s">
        <v>286</v>
      </c>
      <c r="C96" t="s">
        <v>286</v>
      </c>
      <c r="D96">
        <v>13.337769229999999</v>
      </c>
      <c r="E96">
        <v>3.7903915339999998</v>
      </c>
    </row>
    <row r="97" spans="1:5" x14ac:dyDescent="0.3">
      <c r="A97" t="s">
        <v>132</v>
      </c>
      <c r="B97" t="s">
        <v>285</v>
      </c>
      <c r="C97" t="s">
        <v>285</v>
      </c>
      <c r="D97">
        <v>13.4</v>
      </c>
      <c r="E97">
        <v>0</v>
      </c>
    </row>
    <row r="98" spans="1:5" x14ac:dyDescent="0.3">
      <c r="A98" t="s">
        <v>133</v>
      </c>
      <c r="B98" t="s">
        <v>287</v>
      </c>
      <c r="C98" t="s">
        <v>287</v>
      </c>
      <c r="D98">
        <v>13.4</v>
      </c>
      <c r="E98">
        <v>0</v>
      </c>
    </row>
    <row r="99" spans="1:5" x14ac:dyDescent="0.3">
      <c r="A99" t="s">
        <v>134</v>
      </c>
      <c r="B99" t="s">
        <v>287</v>
      </c>
      <c r="C99" t="s">
        <v>287</v>
      </c>
      <c r="D99">
        <v>13.4</v>
      </c>
      <c r="E99">
        <v>0</v>
      </c>
    </row>
    <row r="100" spans="1:5" x14ac:dyDescent="0.3">
      <c r="A100" t="s">
        <v>135</v>
      </c>
      <c r="B100" t="s">
        <v>284</v>
      </c>
      <c r="C100" t="s">
        <v>308</v>
      </c>
      <c r="D100">
        <v>13.55</v>
      </c>
      <c r="E100">
        <v>3</v>
      </c>
    </row>
    <row r="101" spans="1:5" x14ac:dyDescent="0.3">
      <c r="A101" t="s">
        <v>136</v>
      </c>
      <c r="B101" t="s">
        <v>278</v>
      </c>
      <c r="C101" t="s">
        <v>309</v>
      </c>
      <c r="D101">
        <v>13.55</v>
      </c>
      <c r="E101">
        <v>0</v>
      </c>
    </row>
    <row r="102" spans="1:5" x14ac:dyDescent="0.3">
      <c r="A102" t="s">
        <v>137</v>
      </c>
      <c r="B102" t="s">
        <v>284</v>
      </c>
      <c r="C102" t="s">
        <v>310</v>
      </c>
      <c r="D102">
        <v>13.64</v>
      </c>
      <c r="E102">
        <v>1.72</v>
      </c>
    </row>
    <row r="103" spans="1:5" x14ac:dyDescent="0.3">
      <c r="A103" t="s">
        <v>138</v>
      </c>
      <c r="B103" t="s">
        <v>278</v>
      </c>
      <c r="C103" t="s">
        <v>278</v>
      </c>
      <c r="D103">
        <v>13.66666667</v>
      </c>
      <c r="E103">
        <v>0.16666666699999999</v>
      </c>
    </row>
    <row r="104" spans="1:5" x14ac:dyDescent="0.3">
      <c r="A104" t="s">
        <v>139</v>
      </c>
      <c r="B104" t="s">
        <v>281</v>
      </c>
      <c r="C104" t="s">
        <v>281</v>
      </c>
      <c r="D104">
        <v>13.66666667</v>
      </c>
      <c r="E104">
        <v>0</v>
      </c>
    </row>
    <row r="105" spans="1:5" x14ac:dyDescent="0.3">
      <c r="A105" t="s">
        <v>140</v>
      </c>
      <c r="B105" t="s">
        <v>287</v>
      </c>
      <c r="C105" t="s">
        <v>287</v>
      </c>
      <c r="D105">
        <v>13.68</v>
      </c>
      <c r="E105">
        <v>0</v>
      </c>
    </row>
    <row r="106" spans="1:5" x14ac:dyDescent="0.3">
      <c r="A106" t="s">
        <v>141</v>
      </c>
      <c r="B106" t="s">
        <v>277</v>
      </c>
      <c r="C106" t="s">
        <v>277</v>
      </c>
      <c r="D106">
        <v>13.791071430000001</v>
      </c>
      <c r="E106">
        <v>0.102380952</v>
      </c>
    </row>
    <row r="107" spans="1:5" x14ac:dyDescent="0.3">
      <c r="A107" t="s">
        <v>142</v>
      </c>
      <c r="B107" t="s">
        <v>281</v>
      </c>
      <c r="C107" t="s">
        <v>281</v>
      </c>
      <c r="D107">
        <v>13.885714289999999</v>
      </c>
      <c r="E107">
        <v>0</v>
      </c>
    </row>
    <row r="108" spans="1:5" x14ac:dyDescent="0.3">
      <c r="A108" t="s">
        <v>143</v>
      </c>
      <c r="B108" t="s">
        <v>282</v>
      </c>
      <c r="C108" t="s">
        <v>295</v>
      </c>
      <c r="D108">
        <v>13.9</v>
      </c>
      <c r="E108">
        <v>0</v>
      </c>
    </row>
    <row r="109" spans="1:5" x14ac:dyDescent="0.3">
      <c r="A109" t="s">
        <v>144</v>
      </c>
      <c r="B109" t="s">
        <v>282</v>
      </c>
      <c r="C109" t="s">
        <v>295</v>
      </c>
      <c r="D109">
        <v>13.9</v>
      </c>
      <c r="E109">
        <v>0</v>
      </c>
    </row>
    <row r="110" spans="1:5" x14ac:dyDescent="0.3">
      <c r="A110" t="s">
        <v>145</v>
      </c>
      <c r="B110" t="s">
        <v>287</v>
      </c>
      <c r="C110" t="s">
        <v>287</v>
      </c>
      <c r="D110">
        <v>13.907999999999999</v>
      </c>
      <c r="E110">
        <v>0.46</v>
      </c>
    </row>
    <row r="111" spans="1:5" x14ac:dyDescent="0.3">
      <c r="A111" t="s">
        <v>146</v>
      </c>
      <c r="B111" t="s">
        <v>287</v>
      </c>
      <c r="C111" t="s">
        <v>287</v>
      </c>
      <c r="D111">
        <v>13.942857139999999</v>
      </c>
      <c r="E111">
        <v>3.2619047619999999</v>
      </c>
    </row>
    <row r="112" spans="1:5" x14ac:dyDescent="0.3">
      <c r="A112" t="s">
        <v>147</v>
      </c>
      <c r="B112" t="s">
        <v>287</v>
      </c>
      <c r="C112" t="s">
        <v>287</v>
      </c>
      <c r="D112">
        <v>13.965</v>
      </c>
      <c r="E112">
        <v>0.1</v>
      </c>
    </row>
    <row r="113" spans="1:5" x14ac:dyDescent="0.3">
      <c r="A113" t="s">
        <v>148</v>
      </c>
      <c r="B113" t="s">
        <v>287</v>
      </c>
      <c r="C113" t="s">
        <v>287</v>
      </c>
      <c r="D113">
        <v>14.00714286</v>
      </c>
      <c r="E113">
        <v>0</v>
      </c>
    </row>
    <row r="114" spans="1:5" x14ac:dyDescent="0.3">
      <c r="A114" t="s">
        <v>149</v>
      </c>
      <c r="B114" t="s">
        <v>279</v>
      </c>
      <c r="C114" t="s">
        <v>279</v>
      </c>
      <c r="D114">
        <v>14.04125</v>
      </c>
      <c r="E114">
        <v>0.24583333299999999</v>
      </c>
    </row>
    <row r="115" spans="1:5" x14ac:dyDescent="0.3">
      <c r="A115" t="s">
        <v>150</v>
      </c>
      <c r="B115" t="s">
        <v>284</v>
      </c>
      <c r="C115" t="s">
        <v>308</v>
      </c>
      <c r="D115">
        <v>14.09047619</v>
      </c>
      <c r="E115">
        <v>0.297619048</v>
      </c>
    </row>
    <row r="116" spans="1:5" x14ac:dyDescent="0.3">
      <c r="A116" t="s">
        <v>151</v>
      </c>
      <c r="B116" t="s">
        <v>287</v>
      </c>
      <c r="C116" t="s">
        <v>287</v>
      </c>
      <c r="D116">
        <v>14.09285714</v>
      </c>
      <c r="E116">
        <v>0.19047618999999999</v>
      </c>
    </row>
    <row r="117" spans="1:5" x14ac:dyDescent="0.3">
      <c r="A117" t="s">
        <v>152</v>
      </c>
      <c r="B117" t="s">
        <v>287</v>
      </c>
      <c r="C117" t="s">
        <v>287</v>
      </c>
      <c r="D117">
        <v>14.1</v>
      </c>
      <c r="E117">
        <v>0</v>
      </c>
    </row>
    <row r="118" spans="1:5" x14ac:dyDescent="0.3">
      <c r="A118" t="s">
        <v>153</v>
      </c>
      <c r="B118" t="s">
        <v>284</v>
      </c>
      <c r="C118" t="s">
        <v>306</v>
      </c>
      <c r="D118">
        <v>14.12039474</v>
      </c>
      <c r="E118">
        <v>1.3464912280000001</v>
      </c>
    </row>
    <row r="119" spans="1:5" x14ac:dyDescent="0.3">
      <c r="A119" t="s">
        <v>154</v>
      </c>
      <c r="B119" t="s">
        <v>287</v>
      </c>
      <c r="C119" t="s">
        <v>287</v>
      </c>
      <c r="D119">
        <v>14.154999999999999</v>
      </c>
      <c r="E119">
        <v>0.17749999999999999</v>
      </c>
    </row>
    <row r="120" spans="1:5" x14ac:dyDescent="0.3">
      <c r="A120" t="s">
        <v>155</v>
      </c>
      <c r="B120" t="s">
        <v>278</v>
      </c>
      <c r="C120" t="s">
        <v>311</v>
      </c>
      <c r="D120">
        <v>14.176666669999999</v>
      </c>
      <c r="E120">
        <v>0.607298475</v>
      </c>
    </row>
    <row r="121" spans="1:5" x14ac:dyDescent="0.3">
      <c r="A121" t="s">
        <v>156</v>
      </c>
      <c r="B121" t="s">
        <v>277</v>
      </c>
      <c r="C121" t="s">
        <v>300</v>
      </c>
      <c r="D121">
        <v>14.2</v>
      </c>
      <c r="E121">
        <v>0</v>
      </c>
    </row>
    <row r="122" spans="1:5" x14ac:dyDescent="0.3">
      <c r="A122" t="s">
        <v>157</v>
      </c>
      <c r="B122" t="s">
        <v>287</v>
      </c>
      <c r="C122" t="s">
        <v>287</v>
      </c>
      <c r="D122">
        <v>14.2</v>
      </c>
      <c r="E122">
        <v>0</v>
      </c>
    </row>
    <row r="123" spans="1:5" x14ac:dyDescent="0.3">
      <c r="A123" t="s">
        <v>158</v>
      </c>
      <c r="B123" t="s">
        <v>284</v>
      </c>
      <c r="C123" t="s">
        <v>312</v>
      </c>
      <c r="D123">
        <v>14.293055560000001</v>
      </c>
      <c r="E123">
        <v>0.84375</v>
      </c>
    </row>
    <row r="124" spans="1:5" x14ac:dyDescent="0.3">
      <c r="A124" t="s">
        <v>159</v>
      </c>
      <c r="B124" t="s">
        <v>286</v>
      </c>
      <c r="C124" t="s">
        <v>313</v>
      </c>
      <c r="D124">
        <v>14.301785710000001</v>
      </c>
      <c r="E124">
        <v>1.4285714E-2</v>
      </c>
    </row>
    <row r="125" spans="1:5" x14ac:dyDescent="0.3">
      <c r="A125" t="s">
        <v>160</v>
      </c>
      <c r="B125" t="s">
        <v>284</v>
      </c>
      <c r="C125" t="s">
        <v>308</v>
      </c>
      <c r="D125">
        <v>14.34</v>
      </c>
      <c r="E125">
        <v>0.66666666699999999</v>
      </c>
    </row>
    <row r="126" spans="1:5" x14ac:dyDescent="0.3">
      <c r="A126" t="s">
        <v>161</v>
      </c>
      <c r="B126" t="s">
        <v>284</v>
      </c>
      <c r="C126" t="s">
        <v>284</v>
      </c>
      <c r="D126">
        <v>14.34064103</v>
      </c>
      <c r="E126">
        <v>3.4615384999999999E-2</v>
      </c>
    </row>
    <row r="127" spans="1:5" x14ac:dyDescent="0.3">
      <c r="A127" t="s">
        <v>162</v>
      </c>
      <c r="B127" t="s">
        <v>287</v>
      </c>
      <c r="C127" t="s">
        <v>287</v>
      </c>
      <c r="D127">
        <v>14.357894740000001</v>
      </c>
      <c r="E127">
        <v>0.232233994</v>
      </c>
    </row>
    <row r="128" spans="1:5" x14ac:dyDescent="0.3">
      <c r="A128" t="s">
        <v>163</v>
      </c>
      <c r="B128" t="s">
        <v>284</v>
      </c>
      <c r="C128" t="s">
        <v>306</v>
      </c>
      <c r="D128">
        <v>14.385714289999999</v>
      </c>
      <c r="E128">
        <v>0.28571428599999998</v>
      </c>
    </row>
    <row r="129" spans="1:5" x14ac:dyDescent="0.3">
      <c r="A129" t="s">
        <v>164</v>
      </c>
      <c r="B129" t="s">
        <v>287</v>
      </c>
      <c r="C129" t="s">
        <v>287</v>
      </c>
      <c r="D129">
        <v>14.391999999999999</v>
      </c>
      <c r="E129">
        <v>9.15</v>
      </c>
    </row>
    <row r="130" spans="1:5" x14ac:dyDescent="0.3">
      <c r="A130" t="s">
        <v>165</v>
      </c>
      <c r="B130" t="s">
        <v>277</v>
      </c>
      <c r="C130" t="s">
        <v>277</v>
      </c>
      <c r="D130">
        <v>14.4</v>
      </c>
      <c r="E130">
        <v>0</v>
      </c>
    </row>
    <row r="131" spans="1:5" x14ac:dyDescent="0.3">
      <c r="A131" t="s">
        <v>166</v>
      </c>
      <c r="B131" t="s">
        <v>287</v>
      </c>
      <c r="C131" t="s">
        <v>287</v>
      </c>
      <c r="D131">
        <v>14.4</v>
      </c>
      <c r="E131">
        <v>0</v>
      </c>
    </row>
    <row r="132" spans="1:5" x14ac:dyDescent="0.3">
      <c r="A132" t="s">
        <v>167</v>
      </c>
      <c r="B132" t="s">
        <v>287</v>
      </c>
      <c r="C132" t="s">
        <v>287</v>
      </c>
      <c r="D132">
        <v>14.4</v>
      </c>
      <c r="E132">
        <v>0</v>
      </c>
    </row>
    <row r="133" spans="1:5" x14ac:dyDescent="0.3">
      <c r="A133" t="s">
        <v>168</v>
      </c>
      <c r="B133" t="s">
        <v>287</v>
      </c>
      <c r="C133" t="s">
        <v>287</v>
      </c>
      <c r="D133">
        <v>14.4</v>
      </c>
      <c r="E133">
        <v>0</v>
      </c>
    </row>
    <row r="134" spans="1:5" x14ac:dyDescent="0.3">
      <c r="A134" t="s">
        <v>169</v>
      </c>
      <c r="B134" t="s">
        <v>287</v>
      </c>
      <c r="C134" t="s">
        <v>287</v>
      </c>
      <c r="D134">
        <v>14.4</v>
      </c>
      <c r="E134">
        <v>0</v>
      </c>
    </row>
    <row r="135" spans="1:5" x14ac:dyDescent="0.3">
      <c r="A135" t="s">
        <v>170</v>
      </c>
      <c r="B135" t="s">
        <v>282</v>
      </c>
      <c r="C135" t="s">
        <v>295</v>
      </c>
      <c r="D135">
        <v>14.41</v>
      </c>
      <c r="E135">
        <v>0.2</v>
      </c>
    </row>
    <row r="136" spans="1:5" x14ac:dyDescent="0.3">
      <c r="A136" t="s">
        <v>171</v>
      </c>
      <c r="B136" t="s">
        <v>278</v>
      </c>
      <c r="C136" t="s">
        <v>309</v>
      </c>
      <c r="D136">
        <v>14.455</v>
      </c>
      <c r="E136">
        <v>0.73944444399999998</v>
      </c>
    </row>
    <row r="137" spans="1:5" x14ac:dyDescent="0.3">
      <c r="A137" t="s">
        <v>172</v>
      </c>
      <c r="B137" t="s">
        <v>284</v>
      </c>
      <c r="C137" t="s">
        <v>306</v>
      </c>
      <c r="D137">
        <v>14.46</v>
      </c>
      <c r="E137">
        <v>0.2</v>
      </c>
    </row>
    <row r="138" spans="1:5" x14ac:dyDescent="0.3">
      <c r="A138" t="s">
        <v>173</v>
      </c>
      <c r="B138" t="s">
        <v>287</v>
      </c>
      <c r="C138" t="s">
        <v>314</v>
      </c>
      <c r="D138">
        <v>14.467826090000001</v>
      </c>
      <c r="E138">
        <v>0.89668718300000005</v>
      </c>
    </row>
    <row r="139" spans="1:5" x14ac:dyDescent="0.3">
      <c r="A139" t="s">
        <v>174</v>
      </c>
      <c r="B139" t="s">
        <v>284</v>
      </c>
      <c r="C139" t="s">
        <v>308</v>
      </c>
      <c r="D139">
        <v>14.48425926</v>
      </c>
      <c r="E139">
        <v>2.1851851849999999</v>
      </c>
    </row>
    <row r="140" spans="1:5" x14ac:dyDescent="0.3">
      <c r="A140" t="s">
        <v>175</v>
      </c>
      <c r="B140" t="s">
        <v>285</v>
      </c>
      <c r="C140" t="s">
        <v>285</v>
      </c>
      <c r="D140">
        <v>14.6</v>
      </c>
      <c r="E140">
        <v>0</v>
      </c>
    </row>
    <row r="141" spans="1:5" x14ac:dyDescent="0.3">
      <c r="A141" t="s">
        <v>176</v>
      </c>
      <c r="B141" t="s">
        <v>287</v>
      </c>
      <c r="C141" t="s">
        <v>287</v>
      </c>
      <c r="D141">
        <v>14.6</v>
      </c>
      <c r="E141">
        <v>0</v>
      </c>
    </row>
    <row r="142" spans="1:5" x14ac:dyDescent="0.3">
      <c r="A142" t="s">
        <v>177</v>
      </c>
      <c r="B142" t="s">
        <v>284</v>
      </c>
      <c r="C142" t="s">
        <v>312</v>
      </c>
      <c r="D142">
        <v>14.615</v>
      </c>
      <c r="E142">
        <v>1.233333333</v>
      </c>
    </row>
    <row r="143" spans="1:5" x14ac:dyDescent="0.3">
      <c r="A143" t="s">
        <v>178</v>
      </c>
      <c r="B143" t="s">
        <v>285</v>
      </c>
      <c r="C143" t="s">
        <v>285</v>
      </c>
      <c r="D143">
        <v>14.74666667</v>
      </c>
      <c r="E143">
        <v>0.18</v>
      </c>
    </row>
    <row r="144" spans="1:5" x14ac:dyDescent="0.3">
      <c r="A144" t="s">
        <v>179</v>
      </c>
      <c r="B144" t="s">
        <v>281</v>
      </c>
      <c r="C144" t="s">
        <v>294</v>
      </c>
      <c r="D144">
        <v>14.78571429</v>
      </c>
      <c r="E144">
        <v>0</v>
      </c>
    </row>
    <row r="145" spans="1:5" x14ac:dyDescent="0.3">
      <c r="A145" t="s">
        <v>180</v>
      </c>
      <c r="B145" t="s">
        <v>278</v>
      </c>
      <c r="C145" t="s">
        <v>309</v>
      </c>
      <c r="D145">
        <v>14.93714286</v>
      </c>
      <c r="E145">
        <v>3.8440476189999999</v>
      </c>
    </row>
    <row r="146" spans="1:5" x14ac:dyDescent="0.3">
      <c r="A146" t="s">
        <v>181</v>
      </c>
      <c r="B146" t="s">
        <v>277</v>
      </c>
      <c r="C146" t="s">
        <v>297</v>
      </c>
      <c r="D146">
        <v>14.96666667</v>
      </c>
      <c r="E146">
        <v>0</v>
      </c>
    </row>
    <row r="147" spans="1:5" x14ac:dyDescent="0.3">
      <c r="A147" t="s">
        <v>182</v>
      </c>
      <c r="B147" t="s">
        <v>285</v>
      </c>
      <c r="C147" t="s">
        <v>285</v>
      </c>
      <c r="D147">
        <v>14.969230769999999</v>
      </c>
      <c r="E147">
        <v>1.5384615000000001E-2</v>
      </c>
    </row>
    <row r="148" spans="1:5" x14ac:dyDescent="0.3">
      <c r="A148" t="s">
        <v>183</v>
      </c>
      <c r="B148" t="s">
        <v>286</v>
      </c>
      <c r="C148" t="s">
        <v>313</v>
      </c>
      <c r="D148">
        <v>14.97285714</v>
      </c>
      <c r="E148">
        <v>4.1558442000000001E-2</v>
      </c>
    </row>
    <row r="149" spans="1:5" x14ac:dyDescent="0.3">
      <c r="A149" t="s">
        <v>184</v>
      </c>
      <c r="B149" t="s">
        <v>285</v>
      </c>
      <c r="C149" t="s">
        <v>285</v>
      </c>
      <c r="D149">
        <v>15</v>
      </c>
      <c r="E149">
        <v>0</v>
      </c>
    </row>
    <row r="150" spans="1:5" x14ac:dyDescent="0.3">
      <c r="A150" t="s">
        <v>185</v>
      </c>
      <c r="B150" t="s">
        <v>287</v>
      </c>
      <c r="C150" t="s">
        <v>287</v>
      </c>
      <c r="D150">
        <v>15.07222222</v>
      </c>
      <c r="E150">
        <v>0.88333333300000005</v>
      </c>
    </row>
    <row r="151" spans="1:5" x14ac:dyDescent="0.3">
      <c r="A151" t="s">
        <v>186</v>
      </c>
      <c r="B151" t="s">
        <v>284</v>
      </c>
      <c r="C151" t="s">
        <v>306</v>
      </c>
      <c r="D151">
        <v>15.0954955</v>
      </c>
      <c r="E151">
        <v>1.324324324</v>
      </c>
    </row>
    <row r="152" spans="1:5" x14ac:dyDescent="0.3">
      <c r="A152" t="s">
        <v>187</v>
      </c>
      <c r="B152" t="s">
        <v>278</v>
      </c>
      <c r="C152" t="s">
        <v>309</v>
      </c>
      <c r="D152">
        <v>15.095750000000001</v>
      </c>
      <c r="E152">
        <v>1.9858928570000001</v>
      </c>
    </row>
    <row r="153" spans="1:5" x14ac:dyDescent="0.3">
      <c r="A153" t="s">
        <v>188</v>
      </c>
      <c r="B153" t="s">
        <v>282</v>
      </c>
      <c r="C153" t="s">
        <v>295</v>
      </c>
      <c r="D153">
        <v>15.12166667</v>
      </c>
      <c r="E153">
        <v>0</v>
      </c>
    </row>
    <row r="154" spans="1:5" x14ac:dyDescent="0.3">
      <c r="A154" t="s">
        <v>189</v>
      </c>
      <c r="B154" t="s">
        <v>277</v>
      </c>
      <c r="C154" t="s">
        <v>297</v>
      </c>
      <c r="D154">
        <v>15.2</v>
      </c>
      <c r="E154">
        <v>0</v>
      </c>
    </row>
    <row r="155" spans="1:5" x14ac:dyDescent="0.3">
      <c r="A155" t="s">
        <v>190</v>
      </c>
      <c r="B155" t="s">
        <v>286</v>
      </c>
      <c r="C155" t="s">
        <v>313</v>
      </c>
      <c r="D155">
        <v>15.218571430000001</v>
      </c>
      <c r="E155">
        <v>0</v>
      </c>
    </row>
    <row r="156" spans="1:5" x14ac:dyDescent="0.3">
      <c r="A156" t="s">
        <v>191</v>
      </c>
      <c r="B156" t="s">
        <v>281</v>
      </c>
      <c r="C156" t="s">
        <v>281</v>
      </c>
      <c r="D156">
        <v>15.27241379</v>
      </c>
      <c r="E156">
        <v>0</v>
      </c>
    </row>
    <row r="157" spans="1:5" x14ac:dyDescent="0.3">
      <c r="A157" t="s">
        <v>192</v>
      </c>
      <c r="B157" t="s">
        <v>287</v>
      </c>
      <c r="C157" t="s">
        <v>315</v>
      </c>
      <c r="D157">
        <v>15.365625</v>
      </c>
      <c r="E157">
        <v>0.27083333300000001</v>
      </c>
    </row>
    <row r="158" spans="1:5" x14ac:dyDescent="0.3">
      <c r="A158" t="s">
        <v>193</v>
      </c>
      <c r="B158" t="s">
        <v>278</v>
      </c>
      <c r="C158" t="s">
        <v>311</v>
      </c>
      <c r="D158">
        <v>15.428750000000001</v>
      </c>
      <c r="E158">
        <v>5.3333333339999998</v>
      </c>
    </row>
    <row r="159" spans="1:5" x14ac:dyDescent="0.3">
      <c r="A159" t="s">
        <v>194</v>
      </c>
      <c r="B159" t="s">
        <v>284</v>
      </c>
      <c r="C159" t="s">
        <v>306</v>
      </c>
      <c r="D159">
        <v>15.475</v>
      </c>
      <c r="E159">
        <v>0</v>
      </c>
    </row>
    <row r="160" spans="1:5" x14ac:dyDescent="0.3">
      <c r="A160" t="s">
        <v>195</v>
      </c>
      <c r="B160" t="s">
        <v>284</v>
      </c>
      <c r="C160" t="s">
        <v>308</v>
      </c>
      <c r="D160">
        <v>15.58333333</v>
      </c>
      <c r="E160">
        <v>0.55555555599999995</v>
      </c>
    </row>
    <row r="161" spans="1:5" x14ac:dyDescent="0.3">
      <c r="A161" t="s">
        <v>196</v>
      </c>
      <c r="B161" t="s">
        <v>284</v>
      </c>
      <c r="C161" t="s">
        <v>308</v>
      </c>
      <c r="D161">
        <v>15.7</v>
      </c>
      <c r="E161">
        <v>0</v>
      </c>
    </row>
    <row r="162" spans="1:5" x14ac:dyDescent="0.3">
      <c r="A162" t="s">
        <v>197</v>
      </c>
      <c r="B162" t="s">
        <v>282</v>
      </c>
      <c r="C162" t="s">
        <v>304</v>
      </c>
      <c r="D162">
        <v>15.70454546</v>
      </c>
      <c r="E162">
        <v>1.9393939389999999</v>
      </c>
    </row>
    <row r="163" spans="1:5" x14ac:dyDescent="0.3">
      <c r="A163" t="s">
        <v>198</v>
      </c>
      <c r="B163" t="s">
        <v>284</v>
      </c>
      <c r="C163" t="s">
        <v>308</v>
      </c>
      <c r="D163">
        <v>15.75</v>
      </c>
      <c r="E163">
        <v>0.5</v>
      </c>
    </row>
    <row r="164" spans="1:5" x14ac:dyDescent="0.3">
      <c r="A164" t="s">
        <v>199</v>
      </c>
      <c r="B164" t="s">
        <v>278</v>
      </c>
      <c r="C164" t="s">
        <v>278</v>
      </c>
      <c r="D164">
        <v>15.8</v>
      </c>
      <c r="E164">
        <v>26.5</v>
      </c>
    </row>
    <row r="165" spans="1:5" x14ac:dyDescent="0.3">
      <c r="A165" t="s">
        <v>200</v>
      </c>
      <c r="B165" t="s">
        <v>285</v>
      </c>
      <c r="C165" t="s">
        <v>285</v>
      </c>
      <c r="D165">
        <v>15.85</v>
      </c>
      <c r="E165">
        <v>0</v>
      </c>
    </row>
    <row r="166" spans="1:5" x14ac:dyDescent="0.3">
      <c r="A166" t="s">
        <v>201</v>
      </c>
      <c r="B166" t="s">
        <v>284</v>
      </c>
      <c r="C166" t="s">
        <v>306</v>
      </c>
      <c r="D166">
        <v>15.92222222</v>
      </c>
      <c r="E166">
        <v>1.8518519000000001E-2</v>
      </c>
    </row>
    <row r="167" spans="1:5" x14ac:dyDescent="0.3">
      <c r="A167" t="s">
        <v>202</v>
      </c>
      <c r="B167" t="s">
        <v>284</v>
      </c>
      <c r="C167" t="s">
        <v>312</v>
      </c>
      <c r="D167">
        <v>16.037500000000001</v>
      </c>
      <c r="E167">
        <v>1.5687500000000001</v>
      </c>
    </row>
    <row r="168" spans="1:5" x14ac:dyDescent="0.3">
      <c r="A168" t="s">
        <v>203</v>
      </c>
      <c r="B168" t="s">
        <v>287</v>
      </c>
      <c r="C168" t="s">
        <v>315</v>
      </c>
      <c r="D168">
        <v>16.063095239999999</v>
      </c>
      <c r="E168">
        <v>7.0253278119999996</v>
      </c>
    </row>
    <row r="169" spans="1:5" x14ac:dyDescent="0.3">
      <c r="A169" t="s">
        <v>204</v>
      </c>
      <c r="B169" t="s">
        <v>284</v>
      </c>
      <c r="C169" t="s">
        <v>312</v>
      </c>
      <c r="D169">
        <v>16.069491530000001</v>
      </c>
      <c r="E169">
        <v>0.86228813599999998</v>
      </c>
    </row>
    <row r="170" spans="1:5" x14ac:dyDescent="0.3">
      <c r="A170" t="s">
        <v>205</v>
      </c>
      <c r="B170" t="s">
        <v>280</v>
      </c>
      <c r="C170" t="s">
        <v>280</v>
      </c>
      <c r="D170">
        <v>16.100000000000001</v>
      </c>
      <c r="E170">
        <v>0</v>
      </c>
    </row>
    <row r="171" spans="1:5" x14ac:dyDescent="0.3">
      <c r="A171" t="s">
        <v>206</v>
      </c>
      <c r="B171" t="s">
        <v>278</v>
      </c>
      <c r="C171" t="s">
        <v>278</v>
      </c>
      <c r="D171">
        <v>16.112500000000001</v>
      </c>
      <c r="E171">
        <v>0.55000000000000004</v>
      </c>
    </row>
    <row r="172" spans="1:5" x14ac:dyDescent="0.3">
      <c r="A172" t="s">
        <v>207</v>
      </c>
      <c r="B172" t="s">
        <v>284</v>
      </c>
      <c r="C172" t="s">
        <v>306</v>
      </c>
      <c r="D172">
        <v>16.2</v>
      </c>
      <c r="E172">
        <v>0</v>
      </c>
    </row>
    <row r="173" spans="1:5" x14ac:dyDescent="0.3">
      <c r="A173" t="s">
        <v>208</v>
      </c>
      <c r="B173" t="s">
        <v>279</v>
      </c>
      <c r="C173" t="s">
        <v>279</v>
      </c>
      <c r="D173">
        <v>16.2608</v>
      </c>
      <c r="E173">
        <v>0.02</v>
      </c>
    </row>
    <row r="174" spans="1:5" x14ac:dyDescent="0.3">
      <c r="A174" t="s">
        <v>209</v>
      </c>
      <c r="B174" t="s">
        <v>285</v>
      </c>
      <c r="C174" t="s">
        <v>316</v>
      </c>
      <c r="D174">
        <v>16.350000000000001</v>
      </c>
      <c r="E174">
        <v>0</v>
      </c>
    </row>
    <row r="175" spans="1:5" x14ac:dyDescent="0.3">
      <c r="A175" t="s">
        <v>210</v>
      </c>
      <c r="B175" t="s">
        <v>285</v>
      </c>
      <c r="C175" t="s">
        <v>316</v>
      </c>
      <c r="D175">
        <v>16.375</v>
      </c>
      <c r="E175">
        <v>0</v>
      </c>
    </row>
    <row r="176" spans="1:5" x14ac:dyDescent="0.3">
      <c r="A176" t="s">
        <v>211</v>
      </c>
      <c r="B176" t="s">
        <v>284</v>
      </c>
      <c r="C176" t="s">
        <v>306</v>
      </c>
      <c r="D176">
        <v>16.57897436</v>
      </c>
      <c r="E176">
        <v>7.3626373999999994E-2</v>
      </c>
    </row>
    <row r="177" spans="1:5" x14ac:dyDescent="0.3">
      <c r="A177" t="s">
        <v>212</v>
      </c>
      <c r="B177" t="s">
        <v>284</v>
      </c>
      <c r="C177" t="s">
        <v>302</v>
      </c>
      <c r="D177">
        <v>16.632142859999998</v>
      </c>
      <c r="E177">
        <v>5</v>
      </c>
    </row>
    <row r="178" spans="1:5" x14ac:dyDescent="0.3">
      <c r="A178" t="s">
        <v>213</v>
      </c>
      <c r="B178" t="s">
        <v>278</v>
      </c>
      <c r="C178" t="s">
        <v>278</v>
      </c>
      <c r="D178">
        <v>16.784375000000001</v>
      </c>
      <c r="E178">
        <v>0.61458333300000001</v>
      </c>
    </row>
    <row r="179" spans="1:5" x14ac:dyDescent="0.3">
      <c r="A179" t="s">
        <v>214</v>
      </c>
      <c r="B179" t="s">
        <v>284</v>
      </c>
      <c r="C179" t="s">
        <v>284</v>
      </c>
      <c r="D179">
        <v>16.785451980000001</v>
      </c>
      <c r="E179">
        <v>0</v>
      </c>
    </row>
    <row r="180" spans="1:5" x14ac:dyDescent="0.3">
      <c r="A180" t="s">
        <v>215</v>
      </c>
      <c r="B180" t="s">
        <v>287</v>
      </c>
      <c r="C180" t="s">
        <v>315</v>
      </c>
      <c r="D180">
        <v>16.97363636</v>
      </c>
      <c r="E180">
        <v>7.5060606060000001</v>
      </c>
    </row>
    <row r="181" spans="1:5" x14ac:dyDescent="0.3">
      <c r="A181" t="s">
        <v>216</v>
      </c>
      <c r="B181" t="s">
        <v>278</v>
      </c>
      <c r="C181" t="s">
        <v>278</v>
      </c>
      <c r="D181">
        <v>17.11</v>
      </c>
      <c r="E181">
        <v>1.451213152</v>
      </c>
    </row>
    <row r="182" spans="1:5" x14ac:dyDescent="0.3">
      <c r="A182" t="s">
        <v>217</v>
      </c>
      <c r="B182" t="s">
        <v>282</v>
      </c>
      <c r="C182" t="s">
        <v>304</v>
      </c>
      <c r="D182">
        <v>17.166666670000001</v>
      </c>
      <c r="E182">
        <v>0.61111111100000004</v>
      </c>
    </row>
    <row r="183" spans="1:5" x14ac:dyDescent="0.3">
      <c r="A183" t="s">
        <v>218</v>
      </c>
      <c r="B183" t="s">
        <v>281</v>
      </c>
      <c r="C183" t="s">
        <v>281</v>
      </c>
      <c r="D183">
        <v>17.2</v>
      </c>
      <c r="E183">
        <v>0</v>
      </c>
    </row>
    <row r="184" spans="1:5" x14ac:dyDescent="0.3">
      <c r="A184" t="s">
        <v>219</v>
      </c>
      <c r="B184" t="s">
        <v>280</v>
      </c>
      <c r="C184" t="s">
        <v>280</v>
      </c>
      <c r="D184">
        <v>17.2</v>
      </c>
      <c r="E184">
        <v>0</v>
      </c>
    </row>
    <row r="185" spans="1:5" x14ac:dyDescent="0.3">
      <c r="A185" t="s">
        <v>220</v>
      </c>
      <c r="B185" t="s">
        <v>284</v>
      </c>
      <c r="C185" t="s">
        <v>310</v>
      </c>
      <c r="D185">
        <v>17.21186441</v>
      </c>
      <c r="E185">
        <v>4.1214689269999996</v>
      </c>
    </row>
    <row r="186" spans="1:5" x14ac:dyDescent="0.3">
      <c r="A186" t="s">
        <v>221</v>
      </c>
      <c r="B186" t="s">
        <v>280</v>
      </c>
      <c r="C186" t="s">
        <v>280</v>
      </c>
      <c r="D186">
        <v>17.25</v>
      </c>
      <c r="E186">
        <v>0</v>
      </c>
    </row>
    <row r="187" spans="1:5" x14ac:dyDescent="0.3">
      <c r="A187" t="s">
        <v>222</v>
      </c>
      <c r="B187" t="s">
        <v>280</v>
      </c>
      <c r="C187" t="s">
        <v>300</v>
      </c>
      <c r="D187">
        <v>17.3</v>
      </c>
      <c r="E187">
        <v>0</v>
      </c>
    </row>
    <row r="188" spans="1:5" x14ac:dyDescent="0.3">
      <c r="A188" t="s">
        <v>223</v>
      </c>
      <c r="B188" t="s">
        <v>285</v>
      </c>
      <c r="C188" t="s">
        <v>285</v>
      </c>
      <c r="D188">
        <v>17.350000000000001</v>
      </c>
      <c r="E188">
        <v>0</v>
      </c>
    </row>
    <row r="189" spans="1:5" x14ac:dyDescent="0.3">
      <c r="A189" t="s">
        <v>224</v>
      </c>
      <c r="B189" t="s">
        <v>284</v>
      </c>
      <c r="C189" t="s">
        <v>312</v>
      </c>
      <c r="D189">
        <v>17.353999999999999</v>
      </c>
      <c r="E189">
        <v>0.245</v>
      </c>
    </row>
    <row r="190" spans="1:5" x14ac:dyDescent="0.3">
      <c r="A190" t="s">
        <v>225</v>
      </c>
      <c r="B190" t="s">
        <v>280</v>
      </c>
      <c r="C190" t="s">
        <v>280</v>
      </c>
      <c r="D190">
        <v>17.366666670000001</v>
      </c>
      <c r="E190">
        <v>0.61904761900000005</v>
      </c>
    </row>
    <row r="191" spans="1:5" x14ac:dyDescent="0.3">
      <c r="A191" t="s">
        <v>226</v>
      </c>
      <c r="B191" t="s">
        <v>281</v>
      </c>
      <c r="C191" t="s">
        <v>281</v>
      </c>
      <c r="D191">
        <v>17.52</v>
      </c>
      <c r="E191">
        <v>0</v>
      </c>
    </row>
    <row r="192" spans="1:5" x14ac:dyDescent="0.3">
      <c r="A192" t="s">
        <v>227</v>
      </c>
      <c r="B192" t="s">
        <v>284</v>
      </c>
      <c r="C192" t="s">
        <v>302</v>
      </c>
      <c r="D192">
        <v>17.574999999999999</v>
      </c>
      <c r="E192">
        <v>12.125</v>
      </c>
    </row>
    <row r="193" spans="1:5" x14ac:dyDescent="0.3">
      <c r="A193" t="s">
        <v>228</v>
      </c>
      <c r="B193" t="s">
        <v>278</v>
      </c>
      <c r="C193" t="s">
        <v>278</v>
      </c>
      <c r="D193">
        <v>17.66</v>
      </c>
      <c r="E193">
        <v>7.539285714</v>
      </c>
    </row>
    <row r="194" spans="1:5" x14ac:dyDescent="0.3">
      <c r="A194" t="s">
        <v>229</v>
      </c>
      <c r="B194" t="s">
        <v>278</v>
      </c>
      <c r="C194" t="s">
        <v>278</v>
      </c>
      <c r="D194">
        <v>17.741666670000001</v>
      </c>
      <c r="E194">
        <v>11</v>
      </c>
    </row>
    <row r="195" spans="1:5" x14ac:dyDescent="0.3">
      <c r="A195" t="s">
        <v>230</v>
      </c>
      <c r="B195" t="s">
        <v>278</v>
      </c>
      <c r="C195" t="s">
        <v>278</v>
      </c>
      <c r="D195">
        <v>17.8</v>
      </c>
      <c r="E195">
        <v>1.5</v>
      </c>
    </row>
    <row r="196" spans="1:5" x14ac:dyDescent="0.3">
      <c r="A196" t="s">
        <v>231</v>
      </c>
      <c r="B196" t="s">
        <v>280</v>
      </c>
      <c r="C196" t="s">
        <v>280</v>
      </c>
      <c r="D196">
        <v>17.8</v>
      </c>
      <c r="E196">
        <v>6.5625</v>
      </c>
    </row>
    <row r="197" spans="1:5" x14ac:dyDescent="0.3">
      <c r="A197" t="s">
        <v>232</v>
      </c>
      <c r="B197" t="s">
        <v>285</v>
      </c>
      <c r="C197" t="s">
        <v>316</v>
      </c>
      <c r="D197">
        <v>17.95</v>
      </c>
      <c r="E197">
        <v>0</v>
      </c>
    </row>
    <row r="198" spans="1:5" x14ac:dyDescent="0.3">
      <c r="A198" t="s">
        <v>233</v>
      </c>
      <c r="B198" t="s">
        <v>280</v>
      </c>
      <c r="C198" t="s">
        <v>280</v>
      </c>
      <c r="D198">
        <v>18.05</v>
      </c>
      <c r="E198">
        <v>0.125</v>
      </c>
    </row>
    <row r="199" spans="1:5" x14ac:dyDescent="0.3">
      <c r="A199" t="s">
        <v>234</v>
      </c>
      <c r="B199" t="s">
        <v>280</v>
      </c>
      <c r="C199" t="s">
        <v>293</v>
      </c>
      <c r="D199">
        <v>18.100000000000001</v>
      </c>
      <c r="E199">
        <v>0</v>
      </c>
    </row>
    <row r="200" spans="1:5" x14ac:dyDescent="0.3">
      <c r="A200" t="s">
        <v>235</v>
      </c>
      <c r="B200" t="s">
        <v>280</v>
      </c>
      <c r="C200" t="s">
        <v>280</v>
      </c>
      <c r="D200">
        <v>18.100000000000001</v>
      </c>
      <c r="E200">
        <v>0</v>
      </c>
    </row>
    <row r="201" spans="1:5" x14ac:dyDescent="0.3">
      <c r="A201" t="s">
        <v>236</v>
      </c>
      <c r="B201" t="s">
        <v>278</v>
      </c>
      <c r="C201" t="s">
        <v>278</v>
      </c>
      <c r="D201">
        <v>18.175000000000001</v>
      </c>
      <c r="E201">
        <v>0.67500000000000004</v>
      </c>
    </row>
    <row r="202" spans="1:5" x14ac:dyDescent="0.3">
      <c r="A202" t="s">
        <v>237</v>
      </c>
      <c r="B202" t="s">
        <v>284</v>
      </c>
      <c r="C202" t="s">
        <v>306</v>
      </c>
      <c r="D202">
        <v>18.2</v>
      </c>
      <c r="E202">
        <v>0</v>
      </c>
    </row>
    <row r="203" spans="1:5" x14ac:dyDescent="0.3">
      <c r="A203" t="s">
        <v>238</v>
      </c>
      <c r="B203" t="s">
        <v>278</v>
      </c>
      <c r="C203" t="s">
        <v>278</v>
      </c>
      <c r="D203">
        <v>18.220588240000001</v>
      </c>
      <c r="E203">
        <v>1.4166666670000001</v>
      </c>
    </row>
    <row r="204" spans="1:5" x14ac:dyDescent="0.3">
      <c r="A204" t="s">
        <v>239</v>
      </c>
      <c r="B204" t="s">
        <v>278</v>
      </c>
      <c r="C204" t="s">
        <v>278</v>
      </c>
      <c r="D204">
        <v>18.3</v>
      </c>
      <c r="E204">
        <v>0.1</v>
      </c>
    </row>
    <row r="205" spans="1:5" x14ac:dyDescent="0.3">
      <c r="A205" t="s">
        <v>240</v>
      </c>
      <c r="B205" t="s">
        <v>287</v>
      </c>
      <c r="C205" t="s">
        <v>315</v>
      </c>
      <c r="D205">
        <v>18.385714289999999</v>
      </c>
      <c r="E205">
        <v>6.1428571429999996</v>
      </c>
    </row>
    <row r="206" spans="1:5" x14ac:dyDescent="0.3">
      <c r="A206" t="s">
        <v>241</v>
      </c>
      <c r="B206" t="s">
        <v>280</v>
      </c>
      <c r="C206" t="s">
        <v>280</v>
      </c>
      <c r="D206">
        <v>18.399999999999999</v>
      </c>
      <c r="E206">
        <v>0</v>
      </c>
    </row>
    <row r="207" spans="1:5" x14ac:dyDescent="0.3">
      <c r="A207" t="s">
        <v>242</v>
      </c>
      <c r="B207" t="s">
        <v>277</v>
      </c>
      <c r="C207" t="s">
        <v>277</v>
      </c>
      <c r="D207">
        <v>18.5</v>
      </c>
      <c r="E207">
        <v>6.25E-2</v>
      </c>
    </row>
    <row r="208" spans="1:5" x14ac:dyDescent="0.3">
      <c r="A208" t="s">
        <v>243</v>
      </c>
      <c r="B208" t="s">
        <v>278</v>
      </c>
      <c r="C208" t="s">
        <v>278</v>
      </c>
      <c r="D208">
        <v>18.55</v>
      </c>
      <c r="E208">
        <v>0.47499999999999998</v>
      </c>
    </row>
    <row r="209" spans="1:5" x14ac:dyDescent="0.3">
      <c r="A209" t="s">
        <v>244</v>
      </c>
      <c r="B209" t="s">
        <v>280</v>
      </c>
      <c r="C209" t="s">
        <v>280</v>
      </c>
      <c r="D209">
        <v>18.625</v>
      </c>
      <c r="E209">
        <v>0</v>
      </c>
    </row>
    <row r="210" spans="1:5" x14ac:dyDescent="0.3">
      <c r="A210" t="s">
        <v>245</v>
      </c>
      <c r="B210" t="s">
        <v>280</v>
      </c>
      <c r="C210" t="s">
        <v>300</v>
      </c>
      <c r="D210">
        <v>18.7</v>
      </c>
      <c r="E210">
        <v>0</v>
      </c>
    </row>
    <row r="211" spans="1:5" x14ac:dyDescent="0.3">
      <c r="A211" t="s">
        <v>246</v>
      </c>
      <c r="B211" t="s">
        <v>285</v>
      </c>
      <c r="C211" t="s">
        <v>317</v>
      </c>
      <c r="D211">
        <v>18.850000000000001</v>
      </c>
      <c r="E211">
        <v>0</v>
      </c>
    </row>
    <row r="212" spans="1:5" x14ac:dyDescent="0.3">
      <c r="A212" t="s">
        <v>247</v>
      </c>
      <c r="B212" t="s">
        <v>282</v>
      </c>
      <c r="C212" t="s">
        <v>295</v>
      </c>
      <c r="D212">
        <v>18.86</v>
      </c>
      <c r="E212">
        <v>0</v>
      </c>
    </row>
    <row r="213" spans="1:5" x14ac:dyDescent="0.3">
      <c r="A213" t="s">
        <v>248</v>
      </c>
      <c r="B213" t="s">
        <v>281</v>
      </c>
      <c r="C213" t="s">
        <v>281</v>
      </c>
      <c r="D213">
        <v>19.02</v>
      </c>
      <c r="E213">
        <v>0</v>
      </c>
    </row>
    <row r="214" spans="1:5" x14ac:dyDescent="0.3">
      <c r="A214" t="s">
        <v>249</v>
      </c>
      <c r="B214" t="s">
        <v>280</v>
      </c>
      <c r="C214" t="s">
        <v>280</v>
      </c>
      <c r="D214">
        <v>19.05</v>
      </c>
      <c r="E214">
        <v>0</v>
      </c>
    </row>
    <row r="215" spans="1:5" x14ac:dyDescent="0.3">
      <c r="A215" t="s">
        <v>250</v>
      </c>
      <c r="B215" t="s">
        <v>282</v>
      </c>
      <c r="C215" t="s">
        <v>295</v>
      </c>
      <c r="D215">
        <v>19.100000000000001</v>
      </c>
      <c r="E215">
        <v>0</v>
      </c>
    </row>
    <row r="216" spans="1:5" x14ac:dyDescent="0.3">
      <c r="A216" t="s">
        <v>251</v>
      </c>
      <c r="B216" t="s">
        <v>285</v>
      </c>
      <c r="C216" t="s">
        <v>316</v>
      </c>
      <c r="D216">
        <v>19.18333333</v>
      </c>
      <c r="E216">
        <v>0</v>
      </c>
    </row>
    <row r="217" spans="1:5" x14ac:dyDescent="0.3">
      <c r="A217" t="s">
        <v>252</v>
      </c>
      <c r="B217" t="s">
        <v>284</v>
      </c>
      <c r="C217" t="s">
        <v>318</v>
      </c>
      <c r="D217">
        <v>19.3</v>
      </c>
      <c r="E217">
        <v>0</v>
      </c>
    </row>
    <row r="218" spans="1:5" x14ac:dyDescent="0.3">
      <c r="A218" t="s">
        <v>253</v>
      </c>
      <c r="B218" t="s">
        <v>285</v>
      </c>
      <c r="C218" t="s">
        <v>316</v>
      </c>
      <c r="D218">
        <v>19.3</v>
      </c>
      <c r="E218">
        <v>0</v>
      </c>
    </row>
    <row r="219" spans="1:5" x14ac:dyDescent="0.3">
      <c r="A219" t="s">
        <v>254</v>
      </c>
      <c r="B219" t="s">
        <v>278</v>
      </c>
      <c r="C219" t="s">
        <v>278</v>
      </c>
      <c r="D219">
        <v>19.399999999999999</v>
      </c>
      <c r="E219">
        <v>6.25E-2</v>
      </c>
    </row>
    <row r="220" spans="1:5" x14ac:dyDescent="0.3">
      <c r="A220" t="s">
        <v>255</v>
      </c>
      <c r="B220" t="s">
        <v>278</v>
      </c>
      <c r="C220" t="s">
        <v>278</v>
      </c>
      <c r="D220">
        <v>19.399999999999999</v>
      </c>
      <c r="E220">
        <v>0</v>
      </c>
    </row>
    <row r="221" spans="1:5" x14ac:dyDescent="0.3">
      <c r="A221" t="s">
        <v>256</v>
      </c>
      <c r="B221" t="s">
        <v>278</v>
      </c>
      <c r="C221" t="s">
        <v>278</v>
      </c>
      <c r="D221">
        <v>19.5</v>
      </c>
      <c r="E221">
        <v>0</v>
      </c>
    </row>
    <row r="222" spans="1:5" x14ac:dyDescent="0.3">
      <c r="A222" t="s">
        <v>257</v>
      </c>
      <c r="B222" t="s">
        <v>278</v>
      </c>
      <c r="C222" t="s">
        <v>278</v>
      </c>
      <c r="D222">
        <v>19.600000000000001</v>
      </c>
      <c r="E222">
        <v>0.2</v>
      </c>
    </row>
    <row r="223" spans="1:5" x14ac:dyDescent="0.3">
      <c r="A223" t="s">
        <v>258</v>
      </c>
      <c r="B223" t="s">
        <v>278</v>
      </c>
      <c r="C223" t="s">
        <v>278</v>
      </c>
      <c r="D223">
        <v>19.67777778</v>
      </c>
      <c r="E223">
        <v>0.67592592600000001</v>
      </c>
    </row>
    <row r="224" spans="1:5" x14ac:dyDescent="0.3">
      <c r="A224" t="s">
        <v>259</v>
      </c>
      <c r="B224" t="s">
        <v>282</v>
      </c>
      <c r="C224" t="s">
        <v>295</v>
      </c>
      <c r="D224">
        <v>20.399999999999999</v>
      </c>
      <c r="E224">
        <v>0</v>
      </c>
    </row>
    <row r="225" spans="1:5" x14ac:dyDescent="0.3">
      <c r="A225" t="s">
        <v>260</v>
      </c>
      <c r="B225" t="s">
        <v>280</v>
      </c>
      <c r="C225" t="s">
        <v>280</v>
      </c>
      <c r="D225">
        <v>20.45</v>
      </c>
      <c r="E225">
        <v>2.0833333999999998E-2</v>
      </c>
    </row>
    <row r="226" spans="1:5" x14ac:dyDescent="0.3">
      <c r="A226" t="s">
        <v>261</v>
      </c>
      <c r="B226" t="s">
        <v>284</v>
      </c>
      <c r="C226" t="s">
        <v>312</v>
      </c>
      <c r="D226">
        <v>20.95</v>
      </c>
      <c r="E226">
        <v>0</v>
      </c>
    </row>
    <row r="227" spans="1:5" x14ac:dyDescent="0.3">
      <c r="A227" t="s">
        <v>262</v>
      </c>
      <c r="B227" t="s">
        <v>285</v>
      </c>
      <c r="C227" t="s">
        <v>317</v>
      </c>
      <c r="D227">
        <v>21.244444439999999</v>
      </c>
      <c r="E227">
        <v>0</v>
      </c>
    </row>
    <row r="228" spans="1:5" x14ac:dyDescent="0.3">
      <c r="A228" t="s">
        <v>263</v>
      </c>
      <c r="B228" t="s">
        <v>281</v>
      </c>
      <c r="C228" t="s">
        <v>294</v>
      </c>
      <c r="D228">
        <v>21.25</v>
      </c>
      <c r="E228">
        <v>0</v>
      </c>
    </row>
    <row r="229" spans="1:5" x14ac:dyDescent="0.3">
      <c r="A229" t="s">
        <v>264</v>
      </c>
      <c r="B229" t="s">
        <v>280</v>
      </c>
      <c r="C229" t="s">
        <v>298</v>
      </c>
      <c r="D229">
        <v>21.4</v>
      </c>
      <c r="E229">
        <v>0.1</v>
      </c>
    </row>
    <row r="230" spans="1:5" x14ac:dyDescent="0.3">
      <c r="A230" t="s">
        <v>265</v>
      </c>
      <c r="B230" t="s">
        <v>285</v>
      </c>
      <c r="C230" t="s">
        <v>317</v>
      </c>
      <c r="D230">
        <v>22.225000000000001</v>
      </c>
      <c r="E230">
        <v>0</v>
      </c>
    </row>
    <row r="231" spans="1:5" x14ac:dyDescent="0.3">
      <c r="A231" t="s">
        <v>266</v>
      </c>
      <c r="B231" t="s">
        <v>280</v>
      </c>
      <c r="C231" t="s">
        <v>280</v>
      </c>
      <c r="D231">
        <v>22.716666669999999</v>
      </c>
      <c r="E231">
        <v>0</v>
      </c>
    </row>
    <row r="232" spans="1:5" x14ac:dyDescent="0.3">
      <c r="A232" t="s">
        <v>267</v>
      </c>
      <c r="B232" t="s">
        <v>277</v>
      </c>
      <c r="C232" t="s">
        <v>277</v>
      </c>
      <c r="D232">
        <v>23</v>
      </c>
      <c r="E232">
        <v>0.25</v>
      </c>
    </row>
    <row r="233" spans="1:5" x14ac:dyDescent="0.3">
      <c r="A233" t="s">
        <v>268</v>
      </c>
      <c r="B233" t="s">
        <v>284</v>
      </c>
      <c r="C233" t="s">
        <v>284</v>
      </c>
      <c r="D233">
        <v>23.3</v>
      </c>
      <c r="E233">
        <v>0</v>
      </c>
    </row>
    <row r="234" spans="1:5" x14ac:dyDescent="0.3">
      <c r="A234" t="s">
        <v>269</v>
      </c>
      <c r="B234" t="s">
        <v>278</v>
      </c>
      <c r="C234" t="s">
        <v>278</v>
      </c>
      <c r="E234">
        <v>0</v>
      </c>
    </row>
    <row r="235" spans="1:5" x14ac:dyDescent="0.3">
      <c r="A235" t="s">
        <v>270</v>
      </c>
      <c r="B235" t="s">
        <v>278</v>
      </c>
      <c r="C235" t="s">
        <v>278</v>
      </c>
      <c r="E235">
        <v>0</v>
      </c>
    </row>
    <row r="236" spans="1:5" x14ac:dyDescent="0.3">
      <c r="A236" t="s">
        <v>271</v>
      </c>
      <c r="B236" t="s">
        <v>278</v>
      </c>
      <c r="C236" t="s">
        <v>278</v>
      </c>
      <c r="E236">
        <v>0</v>
      </c>
    </row>
    <row r="237" spans="1:5" x14ac:dyDescent="0.3">
      <c r="A237" t="s">
        <v>272</v>
      </c>
      <c r="B237" t="s">
        <v>278</v>
      </c>
      <c r="C237" t="s">
        <v>278</v>
      </c>
      <c r="E237">
        <v>0</v>
      </c>
    </row>
    <row r="238" spans="1:5" x14ac:dyDescent="0.3">
      <c r="A238" t="s">
        <v>273</v>
      </c>
      <c r="B238" t="s">
        <v>285</v>
      </c>
      <c r="C238" t="s">
        <v>316</v>
      </c>
      <c r="E238">
        <v>0</v>
      </c>
    </row>
    <row r="239" spans="1:5" x14ac:dyDescent="0.3">
      <c r="A239" t="s">
        <v>274</v>
      </c>
      <c r="B239" t="s">
        <v>280</v>
      </c>
      <c r="C239" t="s">
        <v>280</v>
      </c>
      <c r="E23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EE10-1475-4A61-9CFA-E7342BE0BB15}">
  <dimension ref="A1:G11"/>
  <sheetViews>
    <sheetView workbookViewId="0">
      <selection activeCell="B3" sqref="B3"/>
    </sheetView>
  </sheetViews>
  <sheetFormatPr defaultRowHeight="14.4" x14ac:dyDescent="0.3"/>
  <cols>
    <col min="1" max="1" width="11.77734375" bestFit="1" customWidth="1"/>
    <col min="2" max="2" width="45.77734375" bestFit="1" customWidth="1"/>
    <col min="3" max="3" width="14.21875" bestFit="1" customWidth="1"/>
    <col min="6" max="6" width="30.88671875" bestFit="1" customWidth="1"/>
    <col min="7" max="7" width="63.5546875" style="27" customWidth="1"/>
    <col min="8" max="8" width="23.77734375" bestFit="1" customWidth="1"/>
    <col min="9" max="9" width="97.44140625" bestFit="1" customWidth="1"/>
  </cols>
  <sheetData>
    <row r="1" spans="1:7" ht="15" thickBot="1" x14ac:dyDescent="0.35"/>
    <row r="2" spans="1:7" ht="15" thickTop="1" x14ac:dyDescent="0.3">
      <c r="A2" s="6" t="s">
        <v>341</v>
      </c>
      <c r="B2" s="6" t="s">
        <v>342</v>
      </c>
      <c r="C2" t="s">
        <v>343</v>
      </c>
      <c r="D2" t="s">
        <v>344</v>
      </c>
      <c r="F2" s="4" t="s">
        <v>3</v>
      </c>
      <c r="G2" s="28" t="s">
        <v>345</v>
      </c>
    </row>
    <row r="3" spans="1:7" ht="43.2" x14ac:dyDescent="0.3">
      <c r="A3" t="s">
        <v>351</v>
      </c>
      <c r="B3" s="27" t="s">
        <v>355</v>
      </c>
      <c r="C3">
        <v>100</v>
      </c>
      <c r="D3" t="s">
        <v>353</v>
      </c>
      <c r="F3" s="2" t="s">
        <v>347</v>
      </c>
      <c r="G3" s="29" t="s">
        <v>12</v>
      </c>
    </row>
    <row r="4" spans="1:7" x14ac:dyDescent="0.3">
      <c r="A4" t="s">
        <v>346</v>
      </c>
      <c r="B4" t="s">
        <v>354</v>
      </c>
      <c r="C4">
        <v>100</v>
      </c>
      <c r="D4" t="s">
        <v>353</v>
      </c>
      <c r="F4" s="2" t="s">
        <v>4</v>
      </c>
      <c r="G4" s="29"/>
    </row>
    <row r="5" spans="1:7" x14ac:dyDescent="0.3">
      <c r="F5" s="2" t="s">
        <v>5</v>
      </c>
      <c r="G5" s="29"/>
    </row>
    <row r="6" spans="1:7" x14ac:dyDescent="0.3">
      <c r="F6" s="2" t="s">
        <v>6</v>
      </c>
      <c r="G6" s="29" t="s">
        <v>348</v>
      </c>
    </row>
    <row r="7" spans="1:7" x14ac:dyDescent="0.3">
      <c r="F7" s="2" t="s">
        <v>7</v>
      </c>
      <c r="G7" s="29" t="s">
        <v>352</v>
      </c>
    </row>
    <row r="8" spans="1:7" x14ac:dyDescent="0.3">
      <c r="F8" s="2" t="s">
        <v>8</v>
      </c>
      <c r="G8" s="29"/>
    </row>
    <row r="9" spans="1:7" x14ac:dyDescent="0.3">
      <c r="F9" s="2" t="s">
        <v>9</v>
      </c>
      <c r="G9" s="29" t="s">
        <v>349</v>
      </c>
    </row>
    <row r="10" spans="1:7" ht="28.8" thickBot="1" x14ac:dyDescent="0.45">
      <c r="F10" s="30" t="s">
        <v>10</v>
      </c>
      <c r="G10" s="31" t="s">
        <v>350</v>
      </c>
    </row>
    <row r="11" spans="1:7" ht="15" thickTop="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FinalSR</vt:lpstr>
      <vt:lpstr>EmpiricalData1</vt:lpstr>
      <vt:lpstr>Rosenfeld et al. 2021 data</vt:lpstr>
      <vt:lpstr>ExpertElicitation1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2024-11-29T01:22:39Z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