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1079" documentId="13_ncr:1_{82B8AB36-E7B6-4F30-B7A0-3A80A04D0831}" xr6:coauthVersionLast="47" xr6:coauthVersionMax="47" xr10:uidLastSave="{6790E3BB-45E3-4CC1-99C5-D2A9B93C3499}"/>
  <bookViews>
    <workbookView xWindow="28680" yWindow="-120" windowWidth="29040" windowHeight="15720" xr2:uid="{00000000-000D-0000-FFFF-FFFF00000000}"/>
  </bookViews>
  <sheets>
    <sheet name="FinalSR" sheetId="1" r:id="rId1"/>
    <sheet name="EmpiricalData1" sheetId="3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10" i="32"/>
</calcChain>
</file>

<file path=xl/sharedStrings.xml><?xml version="1.0" encoding="utf-8"?>
<sst xmlns="http://schemas.openxmlformats.org/spreadsheetml/2006/main" count="27" uniqueCount="26">
  <si>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</si>
  <si>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</si>
  <si>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</si>
  <si>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</si>
  <si>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</si>
  <si>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</si>
  <si>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</si>
  <si>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</si>
  <si>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Vital Rate:</t>
  </si>
  <si>
    <t>Season:</t>
  </si>
  <si>
    <t>FINAL CURVE DERIVATION:</t>
  </si>
  <si>
    <t xml:space="preserve">Species: </t>
  </si>
  <si>
    <t>Temperature (7DADM)</t>
  </si>
  <si>
    <t>Montana</t>
  </si>
  <si>
    <t>unknown</t>
  </si>
  <si>
    <t>parr</t>
  </si>
  <si>
    <t>survival</t>
  </si>
  <si>
    <t>summer</t>
  </si>
  <si>
    <t>Bear et al 2007</t>
  </si>
  <si>
    <t>Figure 1</t>
  </si>
  <si>
    <t>x (temp)</t>
  </si>
  <si>
    <t>y (juvSurv)</t>
  </si>
  <si>
    <t>Survival</t>
  </si>
  <si>
    <t>Westslope Cutthroat Trout</t>
  </si>
  <si>
    <t>stream temperature</t>
  </si>
  <si>
    <t>Final curve was derived from the WSCT equation listed in Bear et al. 2007 Figure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</si>
</sst>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5" fillId="4" borderId="5" xfId="0" applyFont="1" applyFill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FinalSR!$A$2:$A$24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FinalSR!$B$2:$B$25</c:f>
              <c:numCache>
                <c:formatCode>0.0</c:formatCode>
                <c:ptCount val="24"/>
                <c:pt idx="0">
                  <c:v>99.076799386441934</c:v>
                </c:pt>
                <c:pt idx="1">
                  <c:v>99.07679688175125</c:v>
                </c:pt>
                <c:pt idx="2">
                  <c:v>99.076784152316662</c:v>
                </c:pt>
                <c:pt idx="3">
                  <c:v>99.076719458338445</c:v>
                </c:pt>
                <c:pt idx="4">
                  <c:v>99.076390669385816</c:v>
                </c:pt>
                <c:pt idx="5">
                  <c:v>99.07471971907853</c:v>
                </c:pt>
                <c:pt idx="6">
                  <c:v>99.066228421319124</c:v>
                </c:pt>
                <c:pt idx="7">
                  <c:v>99.023096102913769</c:v>
                </c:pt>
                <c:pt idx="8">
                  <c:v>98.804466566071483</c:v>
                </c:pt>
                <c:pt idx="9">
                  <c:v>97.708094502022945</c:v>
                </c:pt>
                <c:pt idx="10">
                  <c:v>92.492054729008231</c:v>
                </c:pt>
                <c:pt idx="11">
                  <c:v>72.753357892598288</c:v>
                </c:pt>
                <c:pt idx="12">
                  <c:v>34.900411883606189</c:v>
                </c:pt>
                <c:pt idx="13">
                  <c:v>9.576856079465184</c:v>
                </c:pt>
                <c:pt idx="14">
                  <c:v>2.0429990182273587</c:v>
                </c:pt>
                <c:pt idx="15">
                  <c:v>0.40875825781220648</c:v>
                </c:pt>
                <c:pt idx="16">
                  <c:v>8.0696193535857719E-2</c:v>
                </c:pt>
                <c:pt idx="17">
                  <c:v>1.5888473843263445E-2</c:v>
                </c:pt>
                <c:pt idx="18">
                  <c:v>3.1266771900971728E-3</c:v>
                </c:pt>
                <c:pt idx="19">
                  <c:v>6.1523207707273161E-4</c:v>
                </c:pt>
                <c:pt idx="20">
                  <c:v>1.2105592577283972E-4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94-4456-9AD5-281D1A15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605120"/>
        <c:axId val="1039300304"/>
      </c:scatterChart>
      <c:valAx>
        <c:axId val="1028605120"/>
        <c:scaling>
          <c:orientation val="minMax"/>
          <c:max val="28"/>
          <c:min val="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Summer Temperature (oC)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300304"/>
        <c:crosses val="autoZero"/>
        <c:crossBetween val="midCat"/>
      </c:valAx>
      <c:valAx>
        <c:axId val="1039300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Juvenile Survival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60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EmpiricalData1!$E$10:$E$32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</c:numCache>
            </c:numRef>
          </c:xVal>
          <c:yVal>
            <c:numRef>
              <c:f>EmpiricalData1!$F$10:$F$32</c:f>
              <c:numCache>
                <c:formatCode>0.0</c:formatCode>
                <c:ptCount val="23"/>
                <c:pt idx="0">
                  <c:v>99.076799386441934</c:v>
                </c:pt>
                <c:pt idx="1">
                  <c:v>99.07679688175125</c:v>
                </c:pt>
                <c:pt idx="2">
                  <c:v>99.076784152316662</c:v>
                </c:pt>
                <c:pt idx="3">
                  <c:v>99.076719458338445</c:v>
                </c:pt>
                <c:pt idx="4">
                  <c:v>99.076390669385816</c:v>
                </c:pt>
                <c:pt idx="5">
                  <c:v>99.07471971907853</c:v>
                </c:pt>
                <c:pt idx="6">
                  <c:v>99.066228421319124</c:v>
                </c:pt>
                <c:pt idx="7">
                  <c:v>99.023096102913769</c:v>
                </c:pt>
                <c:pt idx="8">
                  <c:v>98.804466566071483</c:v>
                </c:pt>
                <c:pt idx="9">
                  <c:v>97.708094502022945</c:v>
                </c:pt>
                <c:pt idx="10">
                  <c:v>92.492054729008231</c:v>
                </c:pt>
                <c:pt idx="11">
                  <c:v>72.753357892598288</c:v>
                </c:pt>
                <c:pt idx="12">
                  <c:v>34.900411883606189</c:v>
                </c:pt>
                <c:pt idx="13">
                  <c:v>9.576856079465184</c:v>
                </c:pt>
                <c:pt idx="14">
                  <c:v>2.0429990182273587</c:v>
                </c:pt>
                <c:pt idx="15">
                  <c:v>0.40875825781220648</c:v>
                </c:pt>
                <c:pt idx="16">
                  <c:v>8.0696193535857719E-2</c:v>
                </c:pt>
                <c:pt idx="17">
                  <c:v>1.5888473843263445E-2</c:v>
                </c:pt>
                <c:pt idx="18">
                  <c:v>3.1266771900971728E-3</c:v>
                </c:pt>
                <c:pt idx="19">
                  <c:v>6.1523207707273161E-4</c:v>
                </c:pt>
                <c:pt idx="20">
                  <c:v>1.2105592577283972E-4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70-43E1-8B28-C39B03580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8605120"/>
        <c:axId val="1039300304"/>
      </c:scatterChart>
      <c:valAx>
        <c:axId val="1028605120"/>
        <c:scaling>
          <c:orientation val="minMax"/>
          <c:max val="30"/>
          <c:min val="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300304"/>
        <c:crosses val="autoZero"/>
        <c:crossBetween val="midCat"/>
      </c:valAx>
      <c:valAx>
        <c:axId val="1039300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605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266700</xdr:colOff>
      <xdr:row>24</xdr:row>
      <xdr:rowOff>15874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30983A-B1D1-4422-A3C3-8FA58CA65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11</xdr:row>
      <xdr:rowOff>95250</xdr:rowOff>
    </xdr:from>
    <xdr:to>
      <xdr:col>2</xdr:col>
      <xdr:colOff>349571</xdr:colOff>
      <xdr:row>37</xdr:row>
      <xdr:rowOff>6587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38450E-B5DD-2127-CE75-E192A70A4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124075"/>
          <a:ext cx="6248721" cy="4619862"/>
        </a:xfrm>
        <a:prstGeom prst="rect">
          <a:avLst/>
        </a:prstGeom>
      </xdr:spPr>
    </xdr:pic>
    <xdr:clientData/>
  </xdr:twoCellAnchor>
  <xdr:twoCellAnchor>
    <xdr:from>
      <xdr:col>7</xdr:col>
      <xdr:colOff>133350</xdr:colOff>
      <xdr:row>8</xdr:row>
      <xdr:rowOff>180975</xdr:rowOff>
    </xdr:from>
    <xdr:to>
      <xdr:col>16</xdr:col>
      <xdr:colOff>400050</xdr:colOff>
      <xdr:row>30</xdr:row>
      <xdr:rowOff>117474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539DF09-2963-7E91-5FFB-B2478A20D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workbookViewId="0">
      <selection activeCell="G24" sqref="G24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8" ht="29" x14ac:dyDescent="0.35">
      <c r="A1" s="2" t="s">
        <v>12</v>
      </c>
      <c r="B1" s="3" t="s">
        <v>22</v>
      </c>
      <c r="C1" s="2" t="s">
        <v>0</v>
      </c>
      <c r="D1" s="2" t="s">
        <v>1</v>
      </c>
      <c r="E1" s="2" t="s">
        <v>2</v>
      </c>
      <c r="F1" s="1"/>
    </row>
    <row r="2" spans="1:8" x14ac:dyDescent="0.35">
      <c r="A2">
        <v>8</v>
      </c>
      <c r="B2" s="11">
        <f>99.0768/(1+EXP(-((A2-19.62532)/-0.6151)))</f>
        <v>99.076799386441934</v>
      </c>
      <c r="C2">
        <v>0</v>
      </c>
      <c r="D2">
        <v>0</v>
      </c>
      <c r="E2">
        <v>100</v>
      </c>
      <c r="H2" s="9"/>
    </row>
    <row r="3" spans="1:8" x14ac:dyDescent="0.35">
      <c r="A3">
        <v>9</v>
      </c>
      <c r="B3" s="11">
        <f t="shared" ref="B3:B24" si="0">99.0768/(1+EXP(-((A3-19.62532)/-0.6151)))</f>
        <v>99.07679688175125</v>
      </c>
      <c r="C3">
        <v>0</v>
      </c>
      <c r="D3">
        <v>0</v>
      </c>
      <c r="E3">
        <v>100</v>
      </c>
    </row>
    <row r="4" spans="1:8" x14ac:dyDescent="0.35">
      <c r="A4">
        <v>10</v>
      </c>
      <c r="B4" s="11">
        <f t="shared" si="0"/>
        <v>99.076784152316662</v>
      </c>
      <c r="C4">
        <v>0</v>
      </c>
      <c r="D4">
        <v>0</v>
      </c>
      <c r="E4">
        <v>100</v>
      </c>
    </row>
    <row r="5" spans="1:8" x14ac:dyDescent="0.35">
      <c r="A5">
        <v>11</v>
      </c>
      <c r="B5" s="11">
        <f t="shared" si="0"/>
        <v>99.076719458338445</v>
      </c>
      <c r="C5">
        <v>0</v>
      </c>
      <c r="D5">
        <v>0</v>
      </c>
      <c r="E5">
        <v>100</v>
      </c>
    </row>
    <row r="6" spans="1:8" x14ac:dyDescent="0.35">
      <c r="A6">
        <v>12</v>
      </c>
      <c r="B6" s="11">
        <f t="shared" si="0"/>
        <v>99.076390669385816</v>
      </c>
      <c r="C6">
        <v>0</v>
      </c>
      <c r="D6">
        <v>0</v>
      </c>
      <c r="E6">
        <v>100</v>
      </c>
    </row>
    <row r="7" spans="1:8" x14ac:dyDescent="0.35">
      <c r="A7">
        <v>13</v>
      </c>
      <c r="B7" s="11">
        <f t="shared" si="0"/>
        <v>99.07471971907853</v>
      </c>
      <c r="C7">
        <v>0</v>
      </c>
      <c r="D7">
        <v>0</v>
      </c>
      <c r="E7">
        <v>100</v>
      </c>
    </row>
    <row r="8" spans="1:8" x14ac:dyDescent="0.35">
      <c r="A8">
        <v>14</v>
      </c>
      <c r="B8" s="11">
        <f t="shared" si="0"/>
        <v>99.066228421319124</v>
      </c>
      <c r="C8">
        <v>0</v>
      </c>
      <c r="D8">
        <v>0</v>
      </c>
      <c r="E8">
        <v>100</v>
      </c>
    </row>
    <row r="9" spans="1:8" x14ac:dyDescent="0.35">
      <c r="A9">
        <v>15</v>
      </c>
      <c r="B9" s="11">
        <f t="shared" si="0"/>
        <v>99.023096102913769</v>
      </c>
      <c r="C9">
        <v>0</v>
      </c>
      <c r="D9">
        <v>0</v>
      </c>
      <c r="E9">
        <v>100</v>
      </c>
    </row>
    <row r="10" spans="1:8" x14ac:dyDescent="0.35">
      <c r="A10">
        <v>16</v>
      </c>
      <c r="B10" s="11">
        <f t="shared" si="0"/>
        <v>98.804466566071483</v>
      </c>
      <c r="C10">
        <v>0</v>
      </c>
      <c r="D10">
        <v>0</v>
      </c>
      <c r="E10">
        <v>100</v>
      </c>
    </row>
    <row r="11" spans="1:8" x14ac:dyDescent="0.35">
      <c r="A11">
        <v>17</v>
      </c>
      <c r="B11" s="11">
        <f t="shared" si="0"/>
        <v>97.708094502022945</v>
      </c>
      <c r="C11">
        <v>0</v>
      </c>
      <c r="D11">
        <v>0</v>
      </c>
      <c r="E11">
        <v>100</v>
      </c>
    </row>
    <row r="12" spans="1:8" x14ac:dyDescent="0.35">
      <c r="A12">
        <v>18</v>
      </c>
      <c r="B12" s="11">
        <f t="shared" si="0"/>
        <v>92.492054729008231</v>
      </c>
      <c r="C12">
        <v>0</v>
      </c>
      <c r="D12">
        <v>0</v>
      </c>
      <c r="E12">
        <v>100</v>
      </c>
    </row>
    <row r="13" spans="1:8" x14ac:dyDescent="0.35">
      <c r="A13">
        <v>19</v>
      </c>
      <c r="B13" s="11">
        <f t="shared" si="0"/>
        <v>72.753357892598288</v>
      </c>
      <c r="C13">
        <v>0</v>
      </c>
      <c r="D13">
        <v>0</v>
      </c>
      <c r="E13">
        <v>100</v>
      </c>
    </row>
    <row r="14" spans="1:8" x14ac:dyDescent="0.35">
      <c r="A14">
        <v>20</v>
      </c>
      <c r="B14" s="11">
        <f t="shared" si="0"/>
        <v>34.900411883606189</v>
      </c>
      <c r="C14">
        <v>0</v>
      </c>
      <c r="D14">
        <v>0</v>
      </c>
      <c r="E14">
        <v>100</v>
      </c>
    </row>
    <row r="15" spans="1:8" x14ac:dyDescent="0.35">
      <c r="A15">
        <v>21</v>
      </c>
      <c r="B15" s="11">
        <f t="shared" si="0"/>
        <v>9.576856079465184</v>
      </c>
      <c r="C15">
        <v>0</v>
      </c>
      <c r="D15">
        <v>0</v>
      </c>
      <c r="E15">
        <v>100</v>
      </c>
    </row>
    <row r="16" spans="1:8" x14ac:dyDescent="0.35">
      <c r="A16">
        <v>22</v>
      </c>
      <c r="B16" s="11">
        <f t="shared" si="0"/>
        <v>2.0429990182273587</v>
      </c>
      <c r="C16">
        <v>0</v>
      </c>
      <c r="D16">
        <v>0</v>
      </c>
      <c r="E16">
        <v>100</v>
      </c>
    </row>
    <row r="17" spans="1:5" x14ac:dyDescent="0.35">
      <c r="A17">
        <v>23</v>
      </c>
      <c r="B17" s="11">
        <f t="shared" si="0"/>
        <v>0.40875825781220648</v>
      </c>
      <c r="C17">
        <v>0</v>
      </c>
      <c r="D17">
        <v>0</v>
      </c>
      <c r="E17">
        <v>100</v>
      </c>
    </row>
    <row r="18" spans="1:5" x14ac:dyDescent="0.35">
      <c r="A18">
        <v>24</v>
      </c>
      <c r="B18" s="11">
        <f t="shared" si="0"/>
        <v>8.0696193535857719E-2</v>
      </c>
      <c r="C18">
        <v>0</v>
      </c>
      <c r="D18">
        <v>0</v>
      </c>
      <c r="E18">
        <v>100</v>
      </c>
    </row>
    <row r="19" spans="1:5" x14ac:dyDescent="0.35">
      <c r="A19">
        <v>25</v>
      </c>
      <c r="B19" s="11">
        <f t="shared" si="0"/>
        <v>1.5888473843263445E-2</v>
      </c>
      <c r="C19">
        <v>0</v>
      </c>
      <c r="D19">
        <v>0</v>
      </c>
      <c r="E19">
        <v>100</v>
      </c>
    </row>
    <row r="20" spans="1:5" x14ac:dyDescent="0.35">
      <c r="A20">
        <v>26</v>
      </c>
      <c r="B20" s="11">
        <f t="shared" si="0"/>
        <v>3.1266771900971728E-3</v>
      </c>
      <c r="C20">
        <v>0</v>
      </c>
      <c r="D20">
        <v>0</v>
      </c>
      <c r="E20">
        <v>100</v>
      </c>
    </row>
    <row r="21" spans="1:5" x14ac:dyDescent="0.35">
      <c r="A21">
        <v>27</v>
      </c>
      <c r="B21" s="11">
        <f t="shared" si="0"/>
        <v>6.1523207707273161E-4</v>
      </c>
      <c r="C21">
        <v>0</v>
      </c>
      <c r="D21">
        <v>0</v>
      </c>
      <c r="E21">
        <v>100</v>
      </c>
    </row>
    <row r="22" spans="1:5" x14ac:dyDescent="0.35">
      <c r="A22">
        <v>28</v>
      </c>
      <c r="B22" s="11">
        <f t="shared" si="0"/>
        <v>1.2105592577283972E-4</v>
      </c>
      <c r="C22">
        <v>0</v>
      </c>
      <c r="D22">
        <v>0</v>
      </c>
      <c r="E22">
        <v>100</v>
      </c>
    </row>
    <row r="23" spans="1:5" x14ac:dyDescent="0.35">
      <c r="B23" s="11"/>
    </row>
    <row r="24" spans="1:5" x14ac:dyDescent="0.35">
      <c r="B24" s="11"/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7AA4-1534-4435-A578-0F10F74EEA2F}">
  <dimension ref="A1:F32"/>
  <sheetViews>
    <sheetView workbookViewId="0">
      <selection activeCell="G30" sqref="G30"/>
    </sheetView>
  </sheetViews>
  <sheetFormatPr defaultRowHeight="14.5" x14ac:dyDescent="0.35"/>
  <cols>
    <col min="1" max="1" width="30.90625" bestFit="1" customWidth="1"/>
    <col min="2" max="2" width="55.7265625" bestFit="1" customWidth="1"/>
    <col min="3" max="3" width="10.1796875" bestFit="1" customWidth="1"/>
    <col min="5" max="5" width="16.81640625" customWidth="1"/>
    <col min="6" max="6" width="10.54296875" customWidth="1"/>
  </cols>
  <sheetData>
    <row r="1" spans="1:6" ht="15" thickTop="1" x14ac:dyDescent="0.35">
      <c r="A1" s="7" t="s">
        <v>3</v>
      </c>
      <c r="B1" s="8" t="s">
        <v>18</v>
      </c>
      <c r="E1" s="9"/>
      <c r="F1" s="9"/>
    </row>
    <row r="2" spans="1:6" x14ac:dyDescent="0.35">
      <c r="A2" s="4" t="s">
        <v>11</v>
      </c>
      <c r="B2" s="5" t="s">
        <v>23</v>
      </c>
    </row>
    <row r="3" spans="1:6" x14ac:dyDescent="0.35">
      <c r="A3" s="4" t="s">
        <v>4</v>
      </c>
      <c r="B3" s="5" t="s">
        <v>13</v>
      </c>
    </row>
    <row r="4" spans="1:6" x14ac:dyDescent="0.35">
      <c r="A4" s="4" t="s">
        <v>5</v>
      </c>
      <c r="B4" s="5" t="s">
        <v>14</v>
      </c>
    </row>
    <row r="5" spans="1:6" x14ac:dyDescent="0.35">
      <c r="A5" s="4" t="s">
        <v>6</v>
      </c>
      <c r="B5" s="5" t="s">
        <v>24</v>
      </c>
    </row>
    <row r="6" spans="1:6" x14ac:dyDescent="0.35">
      <c r="A6" s="4" t="s">
        <v>7</v>
      </c>
      <c r="B6" s="5" t="s">
        <v>15</v>
      </c>
    </row>
    <row r="7" spans="1:6" x14ac:dyDescent="0.35">
      <c r="A7" s="4" t="s">
        <v>8</v>
      </c>
      <c r="B7" s="5" t="s">
        <v>16</v>
      </c>
    </row>
    <row r="8" spans="1:6" x14ac:dyDescent="0.35">
      <c r="A8" s="4" t="s">
        <v>9</v>
      </c>
      <c r="B8" s="5" t="s">
        <v>17</v>
      </c>
    </row>
    <row r="9" spans="1:6" ht="34" customHeight="1" thickBot="1" x14ac:dyDescent="0.5">
      <c r="A9" s="6" t="s">
        <v>10</v>
      </c>
      <c r="B9" s="12" t="s">
        <v>25</v>
      </c>
      <c r="E9" t="s">
        <v>20</v>
      </c>
      <c r="F9" t="s">
        <v>21</v>
      </c>
    </row>
    <row r="10" spans="1:6" ht="15" thickTop="1" x14ac:dyDescent="0.35">
      <c r="E10">
        <v>8</v>
      </c>
      <c r="F10" s="11">
        <f>99.0768/(1+EXP(-((E10-19.62532)/-0.6151)))</f>
        <v>99.076799386441934</v>
      </c>
    </row>
    <row r="11" spans="1:6" x14ac:dyDescent="0.35">
      <c r="A11" s="9" t="s">
        <v>18</v>
      </c>
      <c r="B11" s="9" t="s">
        <v>19</v>
      </c>
      <c r="C11" s="10"/>
      <c r="E11">
        <v>9</v>
      </c>
      <c r="F11" s="11">
        <f t="shared" ref="F11:F32" si="0">99.0768/(1+EXP(-((E11-19.62532)/-0.6151)))</f>
        <v>99.07679688175125</v>
      </c>
    </row>
    <row r="12" spans="1:6" x14ac:dyDescent="0.35">
      <c r="C12" s="10"/>
      <c r="E12">
        <v>10</v>
      </c>
      <c r="F12" s="11">
        <f t="shared" si="0"/>
        <v>99.076784152316662</v>
      </c>
    </row>
    <row r="13" spans="1:6" x14ac:dyDescent="0.35">
      <c r="C13" s="10"/>
      <c r="E13">
        <v>11</v>
      </c>
      <c r="F13" s="11">
        <f t="shared" si="0"/>
        <v>99.076719458338445</v>
      </c>
    </row>
    <row r="14" spans="1:6" x14ac:dyDescent="0.35">
      <c r="C14" s="10"/>
      <c r="E14">
        <v>12</v>
      </c>
      <c r="F14" s="11">
        <f t="shared" si="0"/>
        <v>99.076390669385816</v>
      </c>
    </row>
    <row r="15" spans="1:6" x14ac:dyDescent="0.35">
      <c r="C15" s="10"/>
      <c r="E15">
        <v>13</v>
      </c>
      <c r="F15" s="11">
        <f t="shared" si="0"/>
        <v>99.07471971907853</v>
      </c>
    </row>
    <row r="16" spans="1:6" x14ac:dyDescent="0.35">
      <c r="C16" s="10"/>
      <c r="E16">
        <v>14</v>
      </c>
      <c r="F16" s="11">
        <f t="shared" si="0"/>
        <v>99.066228421319124</v>
      </c>
    </row>
    <row r="17" spans="3:6" x14ac:dyDescent="0.35">
      <c r="C17" s="10"/>
      <c r="E17">
        <v>15</v>
      </c>
      <c r="F17" s="11">
        <f t="shared" si="0"/>
        <v>99.023096102913769</v>
      </c>
    </row>
    <row r="18" spans="3:6" x14ac:dyDescent="0.35">
      <c r="C18" s="10"/>
      <c r="E18">
        <v>16</v>
      </c>
      <c r="F18" s="11">
        <f t="shared" si="0"/>
        <v>98.804466566071483</v>
      </c>
    </row>
    <row r="19" spans="3:6" x14ac:dyDescent="0.35">
      <c r="E19">
        <v>17</v>
      </c>
      <c r="F19" s="11">
        <f t="shared" si="0"/>
        <v>97.708094502022945</v>
      </c>
    </row>
    <row r="20" spans="3:6" x14ac:dyDescent="0.35">
      <c r="E20">
        <v>18</v>
      </c>
      <c r="F20" s="11">
        <f t="shared" si="0"/>
        <v>92.492054729008231</v>
      </c>
    </row>
    <row r="21" spans="3:6" x14ac:dyDescent="0.35">
      <c r="E21">
        <v>19</v>
      </c>
      <c r="F21" s="11">
        <f t="shared" si="0"/>
        <v>72.753357892598288</v>
      </c>
    </row>
    <row r="22" spans="3:6" x14ac:dyDescent="0.35">
      <c r="E22">
        <v>20</v>
      </c>
      <c r="F22" s="11">
        <f t="shared" si="0"/>
        <v>34.900411883606189</v>
      </c>
    </row>
    <row r="23" spans="3:6" x14ac:dyDescent="0.35">
      <c r="E23">
        <v>21</v>
      </c>
      <c r="F23" s="11">
        <f t="shared" si="0"/>
        <v>9.576856079465184</v>
      </c>
    </row>
    <row r="24" spans="3:6" x14ac:dyDescent="0.35">
      <c r="E24">
        <v>22</v>
      </c>
      <c r="F24" s="11">
        <f t="shared" si="0"/>
        <v>2.0429990182273587</v>
      </c>
    </row>
    <row r="25" spans="3:6" x14ac:dyDescent="0.35">
      <c r="E25">
        <v>23</v>
      </c>
      <c r="F25" s="11">
        <f t="shared" si="0"/>
        <v>0.40875825781220648</v>
      </c>
    </row>
    <row r="26" spans="3:6" x14ac:dyDescent="0.35">
      <c r="E26">
        <v>24</v>
      </c>
      <c r="F26" s="11">
        <f t="shared" si="0"/>
        <v>8.0696193535857719E-2</v>
      </c>
    </row>
    <row r="27" spans="3:6" x14ac:dyDescent="0.35">
      <c r="E27">
        <v>25</v>
      </c>
      <c r="F27" s="11">
        <f t="shared" si="0"/>
        <v>1.5888473843263445E-2</v>
      </c>
    </row>
    <row r="28" spans="3:6" x14ac:dyDescent="0.35">
      <c r="E28">
        <v>26</v>
      </c>
      <c r="F28" s="11">
        <f t="shared" si="0"/>
        <v>3.1266771900971728E-3</v>
      </c>
    </row>
    <row r="29" spans="3:6" x14ac:dyDescent="0.35">
      <c r="E29">
        <v>27</v>
      </c>
      <c r="F29" s="11">
        <f t="shared" si="0"/>
        <v>6.1523207707273161E-4</v>
      </c>
    </row>
    <row r="30" spans="3:6" x14ac:dyDescent="0.35">
      <c r="E30">
        <v>28</v>
      </c>
      <c r="F30" s="11">
        <f t="shared" si="0"/>
        <v>1.2105592577283972E-4</v>
      </c>
    </row>
    <row r="31" spans="3:6" x14ac:dyDescent="0.35">
      <c r="F31" s="11"/>
    </row>
    <row r="32" spans="3:6" x14ac:dyDescent="0.35">
      <c r="F32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EmpiricalData1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2024-03-20T03:32:51Z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