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20 - KoljKiiminkijoki/"/>
    </mc:Choice>
  </mc:AlternateContent>
  <xr:revisionPtr revIDLastSave="0" documentId="13_ncr:1_{9CFEE25D-7C3E-D74D-82DE-890324CC8017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7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2" i="2"/>
</calcChain>
</file>

<file path=xl/sharedStrings.xml><?xml version="1.0" encoding="utf-8"?>
<sst xmlns="http://schemas.openxmlformats.org/spreadsheetml/2006/main" count="99" uniqueCount="58">
  <si>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</si>
  <si>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</si>
  <si>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</si>
  <si>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</si>
  <si>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</si>
  <si>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</si>
  <si>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</si>
  <si>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</si>
  <si>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</si>
  <si>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</si>
  <si>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</si>
  <si>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</si>
  <si>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</si>
  <si>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</si>
  <si>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</si>
  <si>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</si>
  <si>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</si>
  <si>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</si>
  <si>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</si>
  <si>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</si>
  <si>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</si>
  <si>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</si>
  <si>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</si>
  <si>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</si>
  <si>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</si>
  <si>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Year</t>
  </si>
  <si>
    <t>Ho:</t>
  </si>
  <si>
    <t>X:</t>
  </si>
  <si>
    <t>Y:</t>
  </si>
  <si>
    <t>Comment:</t>
  </si>
  <si>
    <t>Mean density per m-2</t>
  </si>
  <si>
    <t xml:space="preserve">Source: </t>
  </si>
  <si>
    <t xml:space="preserve">Koljonen, S., Huusko, A., Maki-Petays, A., Louhi, P., and Muotka, T. 2013. Assessing habitat suitability 
for juvenile Atlantic salmon in relation to in-stream restoration and discharge variability. Restoration Ecology 21:344-352 </t>
  </si>
  <si>
    <t>Salmon density (individuals/m2)</t>
  </si>
  <si>
    <t>Restoration treatment</t>
  </si>
  <si>
    <t>Fig. 6</t>
  </si>
  <si>
    <t>Reference</t>
  </si>
  <si>
    <t>44 cms for the main river</t>
  </si>
  <si>
    <t>Restored</t>
  </si>
  <si>
    <t>River Kiiminkijoki, Finland</t>
  </si>
  <si>
    <t>2001-2006</t>
  </si>
  <si>
    <t>Juvenile</t>
  </si>
  <si>
    <t>Juvenile salmonid density increases with winter low flows</t>
  </si>
  <si>
    <t>Average Oct.-March (winter) discharge (cms)</t>
  </si>
  <si>
    <r>
      <t xml:space="preserve">Salmon density (individuals per 100 meters squared, </t>
    </r>
    <r>
      <rPr>
        <b/>
        <i/>
        <sz val="11"/>
        <color theme="1"/>
        <rFont val="Calibri"/>
        <family val="2"/>
        <scheme val="minor"/>
      </rPr>
      <t>converted to fish per m2</t>
    </r>
    <r>
      <rPr>
        <sz val="11"/>
        <color theme="1"/>
        <rFont val="Calibri"/>
        <family val="2"/>
        <scheme val="minor"/>
      </rPr>
      <t>)</t>
    </r>
  </si>
  <si>
    <t>Goal of the study was to asess the effects of habitat restoration, but it turns out that inter-annual variation in discharge had a bigger effect on juvenile abundance</t>
  </si>
  <si>
    <t>We ignored treatment vs. reference reach/site designations in dat analysis since they were not significant.</t>
  </si>
  <si>
    <t>Implicit pathway of flow effect:  survival</t>
  </si>
  <si>
    <t>Koljonen et al. 2013</t>
  </si>
  <si>
    <t>Koljonen</t>
  </si>
  <si>
    <t>Atlantic</t>
  </si>
  <si>
    <t>Oct-March</t>
  </si>
  <si>
    <t>Atlantic Salmon</t>
  </si>
  <si>
    <t>Final curve was derived from linear regression.</t>
  </si>
  <si>
    <t>Original study axis units</t>
  </si>
  <si>
    <t>Y axis standardized to one, x-axis standardized to % MAD</t>
  </si>
  <si>
    <t>Y (vital rate)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</si>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</sst>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/>
    <xf numFmtId="0" fontId="0" fillId="0" borderId="0" xfId="0" applyAlignment="1">
      <alignment wrapText="1"/>
    </xf>
    <xf numFmtId="0" fontId="10" fillId="8" borderId="0" xfId="0" applyFont="1" applyFill="1"/>
    <xf numFmtId="0" fontId="10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FinalSR!$A$2:$A$13</c:f>
              <c:numCache>
                <c:formatCode>General</c:formatCode>
                <c:ptCount val="12"/>
                <c:pt idx="0">
                  <c:v>45.9</c:v>
                </c:pt>
                <c:pt idx="1">
                  <c:v>45.9</c:v>
                </c:pt>
                <c:pt idx="2">
                  <c:v>17.047727269999999</c:v>
                </c:pt>
                <c:pt idx="3">
                  <c:v>17.047727269999999</c:v>
                </c:pt>
                <c:pt idx="4">
                  <c:v>6.7613636359999996</c:v>
                </c:pt>
                <c:pt idx="5">
                  <c:v>6.7613636359999996</c:v>
                </c:pt>
                <c:pt idx="6">
                  <c:v>17.272727270000001</c:v>
                </c:pt>
                <c:pt idx="7">
                  <c:v>17.272727270000001</c:v>
                </c:pt>
                <c:pt idx="8">
                  <c:v>30.68636364</c:v>
                </c:pt>
                <c:pt idx="9">
                  <c:v>30.68636364</c:v>
                </c:pt>
                <c:pt idx="10">
                  <c:v>41.338636360000002</c:v>
                </c:pt>
                <c:pt idx="11">
                  <c:v>41.338636360000002</c:v>
                </c:pt>
              </c:numCache>
            </c:numRef>
          </c:xVal>
          <c:yVal>
            <c:numRef>
              <c:f>FinalSR!$B$2:$B$13</c:f>
              <c:numCache>
                <c:formatCode>General</c:formatCode>
                <c:ptCount val="12"/>
                <c:pt idx="0">
                  <c:v>80.106999999999999</c:v>
                </c:pt>
                <c:pt idx="1">
                  <c:v>80.106999999999999</c:v>
                </c:pt>
                <c:pt idx="2">
                  <c:v>44.618704542099998</c:v>
                </c:pt>
                <c:pt idx="3">
                  <c:v>44.618704542099998</c:v>
                </c:pt>
                <c:pt idx="4">
                  <c:v>31.966477272279999</c:v>
                </c:pt>
                <c:pt idx="5">
                  <c:v>31.966477272279999</c:v>
                </c:pt>
                <c:pt idx="6">
                  <c:v>44.895454542099998</c:v>
                </c:pt>
                <c:pt idx="7">
                  <c:v>44.895454542099998</c:v>
                </c:pt>
                <c:pt idx="8">
                  <c:v>61.394227277199995</c:v>
                </c:pt>
                <c:pt idx="9">
                  <c:v>61.394227277199995</c:v>
                </c:pt>
                <c:pt idx="10">
                  <c:v>74.496522722800009</c:v>
                </c:pt>
                <c:pt idx="11">
                  <c:v>74.496522722800009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29-8141-9023-0DE2CA42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969999"/>
        <c:axId val="1435118959"/>
      </c:scatterChart>
      <c:valAx>
        <c:axId val="143496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rgbClr val="000000">
                      <a:lumMod val="65000"/>
                      <a:lumOff val="35000"/>
                    </a:srgb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118959"/>
        <c:crosses val="autoZero"/>
        <c:crossBetween val="midCat"/>
      </c:valAx>
      <c:valAx>
        <c:axId val="143511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69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AdditionalData!$L$2:$L$13</c:f>
              <c:numCache>
                <c:formatCode>General</c:formatCode>
                <c:ptCount val="12"/>
                <c:pt idx="0">
                  <c:v>45.9</c:v>
                </c:pt>
                <c:pt idx="1">
                  <c:v>45.9</c:v>
                </c:pt>
                <c:pt idx="2">
                  <c:v>17.047727269999999</c:v>
                </c:pt>
                <c:pt idx="3">
                  <c:v>17.047727269999999</c:v>
                </c:pt>
                <c:pt idx="4">
                  <c:v>6.7613636359999996</c:v>
                </c:pt>
                <c:pt idx="5">
                  <c:v>6.7613636359999996</c:v>
                </c:pt>
                <c:pt idx="6">
                  <c:v>17.272727270000001</c:v>
                </c:pt>
                <c:pt idx="7">
                  <c:v>17.272727270000001</c:v>
                </c:pt>
                <c:pt idx="8">
                  <c:v>30.68636364</c:v>
                </c:pt>
                <c:pt idx="9">
                  <c:v>30.68636364</c:v>
                </c:pt>
                <c:pt idx="10">
                  <c:v>41.338636360000002</c:v>
                </c:pt>
                <c:pt idx="11">
                  <c:v>41.338636360000002</c:v>
                </c:pt>
              </c:numCache>
            </c:numRef>
          </c:xVal>
          <c:yVal>
            <c:numRef>
              <c:f>AdditionalData!$M$2:$M$13</c:f>
              <c:numCache>
                <c:formatCode>General</c:formatCode>
                <c:ptCount val="12"/>
                <c:pt idx="0">
                  <c:v>0.73603550299999998</c:v>
                </c:pt>
                <c:pt idx="1">
                  <c:v>0.68337278109999999</c:v>
                </c:pt>
                <c:pt idx="2">
                  <c:v>1</c:v>
                </c:pt>
                <c:pt idx="3">
                  <c:v>0.4968047337</c:v>
                </c:pt>
                <c:pt idx="4">
                  <c:v>0.4569230769</c:v>
                </c:pt>
                <c:pt idx="5">
                  <c:v>0.21923076920000001</c:v>
                </c:pt>
                <c:pt idx="6">
                  <c:v>0.16692307689999999</c:v>
                </c:pt>
                <c:pt idx="7">
                  <c:v>0.1538461538</c:v>
                </c:pt>
                <c:pt idx="8">
                  <c:v>0.39733727810000002</c:v>
                </c:pt>
                <c:pt idx="9">
                  <c:v>0.54899408279999995</c:v>
                </c:pt>
                <c:pt idx="10">
                  <c:v>0.88408284020000005</c:v>
                </c:pt>
                <c:pt idx="11">
                  <c:v>0.99201183429999995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AdditionalData!$L$2:$L$13</c:f>
              <c:numCache>
                <c:formatCode>General</c:formatCode>
                <c:ptCount val="12"/>
                <c:pt idx="0">
                  <c:v>45.9</c:v>
                </c:pt>
                <c:pt idx="1">
                  <c:v>45.9</c:v>
                </c:pt>
                <c:pt idx="2">
                  <c:v>17.047727269999999</c:v>
                </c:pt>
                <c:pt idx="3">
                  <c:v>17.047727269999999</c:v>
                </c:pt>
                <c:pt idx="4">
                  <c:v>6.7613636359999996</c:v>
                </c:pt>
                <c:pt idx="5">
                  <c:v>6.7613636359999996</c:v>
                </c:pt>
                <c:pt idx="6">
                  <c:v>17.272727270000001</c:v>
                </c:pt>
                <c:pt idx="7">
                  <c:v>17.272727270000001</c:v>
                </c:pt>
                <c:pt idx="8">
                  <c:v>30.68636364</c:v>
                </c:pt>
                <c:pt idx="9">
                  <c:v>30.68636364</c:v>
                </c:pt>
                <c:pt idx="10">
                  <c:v>41.338636360000002</c:v>
                </c:pt>
                <c:pt idx="11">
                  <c:v>41.338636360000002</c:v>
                </c:pt>
              </c:numCache>
            </c:numRef>
          </c:xVal>
          <c:yVal>
            <c:numRef>
              <c:f>AdditionalData!$N$2:$N$13</c:f>
              <c:numCache>
                <c:formatCode>General</c:formatCode>
                <c:ptCount val="12"/>
                <c:pt idx="0">
                  <c:v>0.80106999999999995</c:v>
                </c:pt>
                <c:pt idx="1">
                  <c:v>0.80106999999999995</c:v>
                </c:pt>
                <c:pt idx="2">
                  <c:v>0.44618704542099996</c:v>
                </c:pt>
                <c:pt idx="3">
                  <c:v>0.44618704542099996</c:v>
                </c:pt>
                <c:pt idx="4">
                  <c:v>0.31966477272279997</c:v>
                </c:pt>
                <c:pt idx="5">
                  <c:v>0.31966477272279997</c:v>
                </c:pt>
                <c:pt idx="6">
                  <c:v>0.448954545421</c:v>
                </c:pt>
                <c:pt idx="7">
                  <c:v>0.448954545421</c:v>
                </c:pt>
                <c:pt idx="8">
                  <c:v>0.61394227277199998</c:v>
                </c:pt>
                <c:pt idx="9">
                  <c:v>0.61394227277199998</c:v>
                </c:pt>
                <c:pt idx="10">
                  <c:v>0.74496522722800007</c:v>
                </c:pt>
                <c:pt idx="11">
                  <c:v>0.74496522722800007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D6-C34C-861C-641FBD21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AdditionalData!$J$2:$J$13</c:f>
              <c:numCache>
                <c:formatCode>General</c:formatCode>
                <c:ptCount val="12"/>
                <c:pt idx="0">
                  <c:v>20.196000000000002</c:v>
                </c:pt>
                <c:pt idx="1">
                  <c:v>20.196000000000002</c:v>
                </c:pt>
                <c:pt idx="2">
                  <c:v>7.5010000000000003</c:v>
                </c:pt>
                <c:pt idx="3">
                  <c:v>7.5010000000000003</c:v>
                </c:pt>
                <c:pt idx="4">
                  <c:v>2.9750000000000001</c:v>
                </c:pt>
                <c:pt idx="5">
                  <c:v>2.9750000000000001</c:v>
                </c:pt>
                <c:pt idx="6">
                  <c:v>7.6</c:v>
                </c:pt>
                <c:pt idx="7">
                  <c:v>7.6</c:v>
                </c:pt>
                <c:pt idx="8">
                  <c:v>13.502000000000001</c:v>
                </c:pt>
                <c:pt idx="9">
                  <c:v>13.502000000000001</c:v>
                </c:pt>
                <c:pt idx="10">
                  <c:v>18.189</c:v>
                </c:pt>
                <c:pt idx="11">
                  <c:v>18.189</c:v>
                </c:pt>
              </c:numCache>
            </c:numRef>
          </c:xVal>
          <c:yVal>
            <c:numRef>
              <c:f>AdditionalData!$K$2:$K$13</c:f>
              <c:numCache>
                <c:formatCode>General</c:formatCode>
                <c:ptCount val="12"/>
                <c:pt idx="0">
                  <c:v>0.12439</c:v>
                </c:pt>
                <c:pt idx="1">
                  <c:v>0.11549</c:v>
                </c:pt>
                <c:pt idx="2">
                  <c:v>0.16900000000000001</c:v>
                </c:pt>
                <c:pt idx="3">
                  <c:v>8.3960000000000007E-2</c:v>
                </c:pt>
                <c:pt idx="4">
                  <c:v>7.7219999999999997E-2</c:v>
                </c:pt>
                <c:pt idx="5">
                  <c:v>3.705E-2</c:v>
                </c:pt>
                <c:pt idx="6">
                  <c:v>2.8209999999999999E-2</c:v>
                </c:pt>
                <c:pt idx="7">
                  <c:v>2.5999999999999999E-2</c:v>
                </c:pt>
                <c:pt idx="8">
                  <c:v>6.7150000000000001E-2</c:v>
                </c:pt>
                <c:pt idx="9">
                  <c:v>9.2780000000000001E-2</c:v>
                </c:pt>
                <c:pt idx="10">
                  <c:v>0.14940999999999999</c:v>
                </c:pt>
                <c:pt idx="11">
                  <c:v>0.16764999999999999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MoreData!$I$1</c:f>
              <c:strCache>
                <c:ptCount val="1"/>
                <c:pt idx="0">
                  <c:v>Salmon density (individuals/m2)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MoreData!$H$2:$H$13</c:f>
              <c:numCache>
                <c:formatCode>General</c:formatCode>
                <c:ptCount val="12"/>
                <c:pt idx="0">
                  <c:v>2001</c:v>
                </c:pt>
                <c:pt idx="1">
                  <c:v>2001</c:v>
                </c:pt>
                <c:pt idx="2">
                  <c:v>2002</c:v>
                </c:pt>
                <c:pt idx="3">
                  <c:v>2002</c:v>
                </c:pt>
                <c:pt idx="4">
                  <c:v>2003</c:v>
                </c:pt>
                <c:pt idx="5">
                  <c:v>2003</c:v>
                </c:pt>
                <c:pt idx="6">
                  <c:v>2004</c:v>
                </c:pt>
                <c:pt idx="7">
                  <c:v>2004</c:v>
                </c:pt>
                <c:pt idx="8">
                  <c:v>2005</c:v>
                </c:pt>
                <c:pt idx="9">
                  <c:v>2005</c:v>
                </c:pt>
                <c:pt idx="10">
                  <c:v>2006</c:v>
                </c:pt>
                <c:pt idx="11">
                  <c:v>2006</c:v>
                </c:pt>
              </c:numCache>
            </c:numRef>
          </c:xVal>
          <c:yVal>
            <c:numRef>
              <c:f>MoreData!$I$2:$I$13</c:f>
              <c:numCache>
                <c:formatCode>General</c:formatCode>
                <c:ptCount val="12"/>
                <c:pt idx="0">
                  <c:v>0.12439</c:v>
                </c:pt>
                <c:pt idx="1">
                  <c:v>0.11549</c:v>
                </c:pt>
                <c:pt idx="2">
                  <c:v>0.16899999999999998</c:v>
                </c:pt>
                <c:pt idx="3">
                  <c:v>8.3960000000000007E-2</c:v>
                </c:pt>
                <c:pt idx="4">
                  <c:v>7.7220000000000011E-2</c:v>
                </c:pt>
                <c:pt idx="5">
                  <c:v>3.705E-2</c:v>
                </c:pt>
                <c:pt idx="6">
                  <c:v>2.8210000000000002E-2</c:v>
                </c:pt>
                <c:pt idx="7">
                  <c:v>2.6000000000000002E-2</c:v>
                </c:pt>
                <c:pt idx="8">
                  <c:v>6.7150000000000001E-2</c:v>
                </c:pt>
                <c:pt idx="9">
                  <c:v>9.2780000000000001E-2</c:v>
                </c:pt>
                <c:pt idx="10">
                  <c:v>0.14941000000000002</c:v>
                </c:pt>
                <c:pt idx="11">
                  <c:v>0.16764999999999999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6-AD4B-88E5-B48A96A9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470464"/>
        <c:axId val="369471448"/>
      </c:scatterChart>
      <c:valAx>
        <c:axId val="36947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71448"/>
        <c:crosses val="autoZero"/>
        <c:crossBetween val="midCat"/>
      </c:valAx>
      <c:valAx>
        <c:axId val="36947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7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'[1]Koljonen et al. 2013'!$M$1</c:f>
              <c:strCache>
                <c:ptCount val="1"/>
                <c:pt idx="0">
                  <c:v>Salmon density (individuals/m2)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'[1]Koljonen et al. 2013'!$L$2:$L$13</c:f>
              <c:numCache>
                <c:formatCode>General</c:formatCode>
                <c:ptCount val="12"/>
                <c:pt idx="0">
                  <c:v>20.196000000000002</c:v>
                </c:pt>
                <c:pt idx="1">
                  <c:v>20.196000000000002</c:v>
                </c:pt>
                <c:pt idx="2">
                  <c:v>7.5010000000000003</c:v>
                </c:pt>
                <c:pt idx="3">
                  <c:v>7.5010000000000003</c:v>
                </c:pt>
                <c:pt idx="4">
                  <c:v>2.9750000000000001</c:v>
                </c:pt>
                <c:pt idx="5">
                  <c:v>2.9750000000000001</c:v>
                </c:pt>
                <c:pt idx="6">
                  <c:v>7.6</c:v>
                </c:pt>
                <c:pt idx="7">
                  <c:v>7.6</c:v>
                </c:pt>
                <c:pt idx="8">
                  <c:v>13.502000000000001</c:v>
                </c:pt>
                <c:pt idx="9">
                  <c:v>13.502000000000001</c:v>
                </c:pt>
                <c:pt idx="10">
                  <c:v>18.189</c:v>
                </c:pt>
                <c:pt idx="11">
                  <c:v>18.189</c:v>
                </c:pt>
              </c:numCache>
            </c:numRef>
          </c:xVal>
          <c:yVal>
            <c:numRef>
              <c:f>'[1]Koljonen et al. 2013'!$M$2:$M$13</c:f>
              <c:numCache>
                <c:formatCode>General</c:formatCode>
                <c:ptCount val="12"/>
                <c:pt idx="0">
                  <c:v>0.12439</c:v>
                </c:pt>
                <c:pt idx="1">
                  <c:v>0.11549</c:v>
                </c:pt>
                <c:pt idx="2">
                  <c:v>0.16899999999999998</c:v>
                </c:pt>
                <c:pt idx="3">
                  <c:v>8.3960000000000007E-2</c:v>
                </c:pt>
                <c:pt idx="4">
                  <c:v>7.7220000000000011E-2</c:v>
                </c:pt>
                <c:pt idx="5">
                  <c:v>3.705E-2</c:v>
                </c:pt>
                <c:pt idx="6">
                  <c:v>2.8210000000000002E-2</c:v>
                </c:pt>
                <c:pt idx="7">
                  <c:v>2.6000000000000002E-2</c:v>
                </c:pt>
                <c:pt idx="8">
                  <c:v>6.7150000000000001E-2</c:v>
                </c:pt>
                <c:pt idx="9">
                  <c:v>9.2780000000000001E-2</c:v>
                </c:pt>
                <c:pt idx="10">
                  <c:v>0.14941000000000002</c:v>
                </c:pt>
                <c:pt idx="11">
                  <c:v>0.16764999999999999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A1-414B-A06D-06FD8893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485880"/>
        <c:axId val="369486208"/>
      </c:scatterChart>
      <c:valAx>
        <c:axId val="36948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86208"/>
        <c:crosses val="autoZero"/>
        <c:crossBetween val="midCat"/>
      </c:valAx>
      <c:valAx>
        <c:axId val="3694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85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1</xdr:row>
      <xdr:rowOff>25400</xdr:rowOff>
    </xdr:from>
    <xdr:to>
      <xdr:col>12</xdr:col>
      <xdr:colOff>107950</xdr:colOff>
      <xdr:row>16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2B395D-E514-852E-D0FB-3D7F2AF78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514350</xdr:colOff>
      <xdr:row>16</xdr:row>
      <xdr:rowOff>19050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76200</xdr:colOff>
      <xdr:row>16</xdr:row>
      <xdr:rowOff>12700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198383</xdr:colOff>
      <xdr:row>0</xdr:row>
      <xdr:rowOff>114300</xdr:rowOff>
    </xdr:from>
    <xdr:to>
      <xdr:col>26</xdr:col>
      <xdr:colOff>800100</xdr:colOff>
      <xdr:row>24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F4B54-A94C-4579-3313-C2631D5D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1183" y="114300"/>
          <a:ext cx="8526517" cy="419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133350</xdr:rowOff>
    </xdr:from>
    <xdr:to>
      <xdr:col>1</xdr:col>
      <xdr:colOff>1645550</xdr:colOff>
      <xdr:row>44</xdr:row>
      <xdr:rowOff>166269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920FA0-C161-0942-A13B-92637231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2150"/>
          <a:ext cx="3880750" cy="5747919"/>
        </a:xfrm>
        <a:prstGeom prst="rect">
          <a:avLst/>
        </a:prstGeom>
      </xdr:spPr>
    </xdr:pic>
    <xdr:clientData/>
  </xdr:twoCellAnchor>
  <xdr:twoCellAnchor editAs="oneCell">
    <xdr:from>
      <xdr:col>1</xdr:col>
      <xdr:colOff>2457450</xdr:colOff>
      <xdr:row>12</xdr:row>
      <xdr:rowOff>180975</xdr:rowOff>
    </xdr:from>
    <xdr:to>
      <xdr:col>1</xdr:col>
      <xdr:colOff>5219700</xdr:colOff>
      <xdr:row>24</xdr:row>
      <xdr:rowOff>171636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275AD5-8878-5142-8B0A-74BB44050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3050" y="2898775"/>
          <a:ext cx="3371850" cy="2276661"/>
        </a:xfrm>
        <a:prstGeom prst="rect">
          <a:avLst/>
        </a:prstGeom>
      </xdr:spPr>
    </xdr:pic>
    <xdr:clientData/>
  </xdr:twoCellAnchor>
  <xdr:twoCellAnchor>
    <xdr:from>
      <xdr:col>1</xdr:col>
      <xdr:colOff>2400300</xdr:colOff>
      <xdr:row>26</xdr:row>
      <xdr:rowOff>71437</xdr:rowOff>
    </xdr:from>
    <xdr:to>
      <xdr:col>1</xdr:col>
      <xdr:colOff>6286500</xdr:colOff>
      <xdr:row>37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846C60-BA0D-FD4C-A412-1C5ED0114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238125</xdr:colOff>
      <xdr:row>0</xdr:row>
      <xdr:rowOff>380999</xdr:rowOff>
    </xdr:from>
    <xdr:to>
      <xdr:col>20</xdr:col>
      <xdr:colOff>114300</xdr:colOff>
      <xdr:row>12</xdr:row>
      <xdr:rowOff>147636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3E0C986-AE8E-024E-8D2C-06D9D09E3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Desktop/Rosenfeld%20Lab%20RA/New/FlowDatabase-2024-04-19%20JULY%202024.xlsx" TargetMode="External"/><Relationship Id="rId1" Type="http://schemas.openxmlformats.org/officeDocument/2006/relationships/externalLinkPath" Target="/Users/Matt/Desktop/Rosenfeld%20Lab%20RA/New/FlowDatabase-2024-04-19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>
        <row r="1">
          <cell r="I1" t="str">
            <v>Salmon density (individuals/m2)</v>
          </cell>
          <cell r="M1" t="str">
            <v>Salmon density (individuals/m2)</v>
          </cell>
        </row>
        <row r="2">
          <cell r="H2">
            <v>2001</v>
          </cell>
          <cell r="I2">
            <v>0.12439</v>
          </cell>
          <cell r="L2">
            <v>20.196000000000002</v>
          </cell>
          <cell r="M2">
            <v>0.12439</v>
          </cell>
        </row>
        <row r="3">
          <cell r="H3">
            <v>2001</v>
          </cell>
          <cell r="I3">
            <v>0.11549</v>
          </cell>
          <cell r="L3">
            <v>20.196000000000002</v>
          </cell>
          <cell r="M3">
            <v>0.11549</v>
          </cell>
        </row>
        <row r="4">
          <cell r="H4">
            <v>2002</v>
          </cell>
          <cell r="I4">
            <v>0.16899999999999998</v>
          </cell>
          <cell r="L4">
            <v>7.5010000000000003</v>
          </cell>
          <cell r="M4">
            <v>0.16899999999999998</v>
          </cell>
        </row>
        <row r="5">
          <cell r="H5">
            <v>2002</v>
          </cell>
          <cell r="I5">
            <v>8.3960000000000007E-2</v>
          </cell>
          <cell r="L5">
            <v>7.5010000000000003</v>
          </cell>
          <cell r="M5">
            <v>8.3960000000000007E-2</v>
          </cell>
        </row>
        <row r="6">
          <cell r="H6">
            <v>2003</v>
          </cell>
          <cell r="I6">
            <v>7.7220000000000011E-2</v>
          </cell>
          <cell r="L6">
            <v>2.9750000000000001</v>
          </cell>
          <cell r="M6">
            <v>7.7220000000000011E-2</v>
          </cell>
        </row>
        <row r="7">
          <cell r="H7">
            <v>2003</v>
          </cell>
          <cell r="I7">
            <v>3.705E-2</v>
          </cell>
          <cell r="L7">
            <v>2.9750000000000001</v>
          </cell>
          <cell r="M7">
            <v>3.705E-2</v>
          </cell>
        </row>
        <row r="8">
          <cell r="H8">
            <v>2004</v>
          </cell>
          <cell r="I8">
            <v>2.8210000000000002E-2</v>
          </cell>
          <cell r="L8">
            <v>7.6</v>
          </cell>
          <cell r="M8">
            <v>2.8210000000000002E-2</v>
          </cell>
        </row>
        <row r="9">
          <cell r="H9">
            <v>2004</v>
          </cell>
          <cell r="I9">
            <v>2.6000000000000002E-2</v>
          </cell>
          <cell r="L9">
            <v>7.6</v>
          </cell>
          <cell r="M9">
            <v>2.6000000000000002E-2</v>
          </cell>
        </row>
        <row r="10">
          <cell r="H10">
            <v>2005</v>
          </cell>
          <cell r="I10">
            <v>6.7150000000000001E-2</v>
          </cell>
          <cell r="L10">
            <v>13.502000000000001</v>
          </cell>
          <cell r="M10">
            <v>6.7150000000000001E-2</v>
          </cell>
        </row>
        <row r="11">
          <cell r="H11">
            <v>2005</v>
          </cell>
          <cell r="I11">
            <v>9.2780000000000001E-2</v>
          </cell>
          <cell r="L11">
            <v>13.502000000000001</v>
          </cell>
          <cell r="M11">
            <v>9.2780000000000001E-2</v>
          </cell>
        </row>
        <row r="12">
          <cell r="H12">
            <v>2006</v>
          </cell>
          <cell r="I12">
            <v>0.14941000000000002</v>
          </cell>
          <cell r="L12">
            <v>18.189</v>
          </cell>
          <cell r="M12">
            <v>0.14941000000000002</v>
          </cell>
        </row>
        <row r="13">
          <cell r="H13">
            <v>2006</v>
          </cell>
          <cell r="I13">
            <v>0.16764999999999999</v>
          </cell>
          <cell r="L13">
            <v>18.189</v>
          </cell>
          <cell r="M13">
            <v>0.16764999999999999</v>
          </cell>
        </row>
      </sheetData>
      <sheetData sheetId="6"/>
      <sheetData sheetId="7"/>
      <sheetData sheetId="8"/>
      <sheetData sheetId="9"/>
      <sheetData sheetId="10">
        <row r="1">
          <cell r="E1" t="str">
            <v>Abundance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G30" sqref="G30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45.9</v>
      </c>
      <c r="B2" s="14">
        <v>80.106999999999999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45.9</v>
      </c>
      <c r="B3" s="14">
        <v>80.106999999999999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17.047727269999999</v>
      </c>
      <c r="B4" s="14">
        <v>44.618704542099998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17.047727269999999</v>
      </c>
      <c r="B5" s="14">
        <v>44.618704542099998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6.7613636359999996</v>
      </c>
      <c r="B6" s="14">
        <v>31.966477272279999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6.7613636359999996</v>
      </c>
      <c r="B7" s="14">
        <v>31.966477272279999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17.272727270000001</v>
      </c>
      <c r="B8" s="14">
        <v>44.895454542099998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17.272727270000001</v>
      </c>
      <c r="B9" s="14">
        <v>44.895454542099998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30.68636364</v>
      </c>
      <c r="B10" s="14">
        <v>61.394227277199995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30.68636364</v>
      </c>
      <c r="B11" s="14">
        <v>61.394227277199995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41.338636360000002</v>
      </c>
      <c r="B12" s="14">
        <v>74.496522722800009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41.338636360000002</v>
      </c>
      <c r="B13" s="14">
        <v>74.496522722800009</v>
      </c>
      <c r="C13" s="3">
        <v>0</v>
      </c>
      <c r="D13" s="3">
        <v>0</v>
      </c>
      <c r="E13" s="3">
        <v>100</v>
      </c>
    </row>
    <row r="14" spans="1:6" ht="14.25" customHeight="1" x14ac:dyDescent="0.2"/>
    <row r="15" spans="1:6" ht="14.25" customHeight="1" x14ac:dyDescent="0.2"/>
    <row r="16" spans="1: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spans="1:3" ht="14.25" customHeight="1" x14ac:dyDescent="0.2"/>
    <row r="34" spans="1:3" ht="14.25" customHeight="1" x14ac:dyDescent="0.2"/>
    <row r="35" spans="1:3" ht="14.25" customHeight="1" x14ac:dyDescent="0.2"/>
    <row r="36" spans="1:3" ht="14.25" customHeight="1" x14ac:dyDescent="0.2">
      <c r="A36" s="3"/>
      <c r="B36" s="3"/>
      <c r="C36" s="3"/>
    </row>
    <row r="37" spans="1:3" ht="14.25" customHeight="1" x14ac:dyDescent="0.2">
      <c r="A37" s="3"/>
      <c r="B37" s="3"/>
      <c r="C37" s="3"/>
    </row>
    <row r="38" spans="1:3" ht="14.25" customHeight="1" x14ac:dyDescent="0.2">
      <c r="A38" s="3"/>
      <c r="B38" s="3"/>
      <c r="C38" s="3"/>
    </row>
    <row r="39" spans="1:3" ht="14.25" customHeight="1" x14ac:dyDescent="0.2"/>
    <row r="40" spans="1:3" ht="14.25" customHeight="1" x14ac:dyDescent="0.2"/>
    <row r="41" spans="1:3" ht="14.25" customHeight="1" x14ac:dyDescent="0.2"/>
    <row r="42" spans="1:3" ht="14.25" customHeight="1" x14ac:dyDescent="0.2"/>
    <row r="43" spans="1:3" ht="14.25" customHeight="1" x14ac:dyDescent="0.2"/>
    <row r="44" spans="1:3" ht="14.25" customHeight="1" x14ac:dyDescent="0.2"/>
    <row r="45" spans="1:3" ht="14.25" customHeight="1" x14ac:dyDescent="0.2"/>
    <row r="46" spans="1:3" ht="14.25" customHeight="1" x14ac:dyDescent="0.2"/>
    <row r="47" spans="1:3" ht="14.25" customHeight="1" x14ac:dyDescent="0.2"/>
    <row r="48" spans="1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workbookViewId="0">
      <selection activeCell="P31" sqref="P31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56</v>
      </c>
      <c r="L1" s="4" t="s">
        <v>0</v>
      </c>
      <c r="M1" s="4" t="s">
        <v>5</v>
      </c>
      <c r="N1" s="4" t="s">
        <v>57</v>
      </c>
    </row>
    <row r="2" spans="4:14" ht="14.25" customHeight="1" x14ac:dyDescent="0.2">
      <c r="D2" s="6" t="s">
        <v>10</v>
      </c>
      <c r="E2" s="7" t="s">
        <v>48</v>
      </c>
      <c r="G2">
        <v>20</v>
      </c>
      <c r="H2" t="s">
        <v>49</v>
      </c>
      <c r="I2" t="s">
        <v>50</v>
      </c>
      <c r="J2" s="12">
        <v>20.196000000000002</v>
      </c>
      <c r="K2" s="13">
        <v>0.12439</v>
      </c>
      <c r="L2" s="14">
        <v>45.9</v>
      </c>
      <c r="M2" s="15">
        <v>0.73603550299999998</v>
      </c>
      <c r="N2">
        <f>(0.0123)*L2 + 0.2365</f>
        <v>0.80106999999999995</v>
      </c>
    </row>
    <row r="3" spans="4:14" ht="14.25" customHeight="1" x14ac:dyDescent="0.2">
      <c r="D3" s="8" t="s">
        <v>11</v>
      </c>
      <c r="E3" s="9" t="s">
        <v>52</v>
      </c>
      <c r="G3">
        <v>20</v>
      </c>
      <c r="H3" t="s">
        <v>49</v>
      </c>
      <c r="I3" t="s">
        <v>50</v>
      </c>
      <c r="J3" s="12">
        <v>20.196000000000002</v>
      </c>
      <c r="K3" s="13">
        <v>0.11549</v>
      </c>
      <c r="L3" s="14">
        <v>45.9</v>
      </c>
      <c r="M3" s="15">
        <v>0.68337278109999999</v>
      </c>
      <c r="N3">
        <f t="shared" ref="N3:N13" si="0">(0.0123)*L3 + 0.2365</f>
        <v>0.80106999999999995</v>
      </c>
    </row>
    <row r="4" spans="4:14" ht="14.25" customHeight="1" x14ac:dyDescent="0.2">
      <c r="D4" s="8" t="s">
        <v>12</v>
      </c>
      <c r="E4" s="9" t="s">
        <v>39</v>
      </c>
      <c r="G4">
        <v>20</v>
      </c>
      <c r="H4" t="s">
        <v>49</v>
      </c>
      <c r="I4" t="s">
        <v>50</v>
      </c>
      <c r="J4" s="12">
        <v>7.5010000000000003</v>
      </c>
      <c r="K4" s="13">
        <v>0.16900000000000001</v>
      </c>
      <c r="L4" s="14">
        <v>17.047727269999999</v>
      </c>
      <c r="M4" s="15">
        <v>1</v>
      </c>
      <c r="N4">
        <f t="shared" si="0"/>
        <v>0.44618704542099996</v>
      </c>
    </row>
    <row r="5" spans="4:14" ht="14.25" customHeight="1" x14ac:dyDescent="0.2">
      <c r="D5" s="8" t="s">
        <v>13</v>
      </c>
      <c r="E5" s="9" t="s">
        <v>40</v>
      </c>
      <c r="G5">
        <v>20</v>
      </c>
      <c r="H5" t="s">
        <v>49</v>
      </c>
      <c r="I5" t="s">
        <v>50</v>
      </c>
      <c r="J5" s="12">
        <v>7.5010000000000003</v>
      </c>
      <c r="K5" s="13">
        <v>8.3960000000000007E-2</v>
      </c>
      <c r="L5" s="14">
        <v>17.047727269999999</v>
      </c>
      <c r="M5" s="15">
        <v>0.4968047337</v>
      </c>
      <c r="N5">
        <f t="shared" si="0"/>
        <v>0.44618704542099996</v>
      </c>
    </row>
    <row r="6" spans="4:14" ht="14.25" customHeight="1" x14ac:dyDescent="0.2">
      <c r="D6" s="8" t="s">
        <v>14</v>
      </c>
      <c r="E6" s="9" t="s">
        <v>15</v>
      </c>
      <c r="G6">
        <v>20</v>
      </c>
      <c r="H6" t="s">
        <v>49</v>
      </c>
      <c r="I6" t="s">
        <v>50</v>
      </c>
      <c r="J6" s="12">
        <v>2.9750000000000001</v>
      </c>
      <c r="K6" s="13">
        <v>7.7219999999999997E-2</v>
      </c>
      <c r="L6" s="14">
        <v>6.7613636359999996</v>
      </c>
      <c r="M6" s="15">
        <v>0.4569230769</v>
      </c>
      <c r="N6">
        <f t="shared" si="0"/>
        <v>0.31966477272279997</v>
      </c>
    </row>
    <row r="7" spans="4:14" ht="14.25" customHeight="1" x14ac:dyDescent="0.2">
      <c r="D7" s="8" t="s">
        <v>16</v>
      </c>
      <c r="E7" s="9" t="s">
        <v>41</v>
      </c>
      <c r="G7">
        <v>20</v>
      </c>
      <c r="H7" t="s">
        <v>49</v>
      </c>
      <c r="I7" t="s">
        <v>50</v>
      </c>
      <c r="J7" s="12">
        <v>2.9750000000000001</v>
      </c>
      <c r="K7" s="13">
        <v>3.705E-2</v>
      </c>
      <c r="L7" s="14">
        <v>6.7613636359999996</v>
      </c>
      <c r="M7" s="15">
        <v>0.21923076920000001</v>
      </c>
      <c r="N7">
        <f t="shared" si="0"/>
        <v>0.31966477272279997</v>
      </c>
    </row>
    <row r="8" spans="4:14" ht="14.25" customHeight="1" x14ac:dyDescent="0.2">
      <c r="D8" s="8" t="s">
        <v>17</v>
      </c>
      <c r="E8" s="9" t="s">
        <v>30</v>
      </c>
      <c r="G8">
        <v>20</v>
      </c>
      <c r="H8" t="s">
        <v>49</v>
      </c>
      <c r="I8" t="s">
        <v>50</v>
      </c>
      <c r="J8" s="12">
        <v>7.6</v>
      </c>
      <c r="K8" s="13">
        <v>2.8209999999999999E-2</v>
      </c>
      <c r="L8" s="14">
        <v>17.272727270000001</v>
      </c>
      <c r="M8" s="15">
        <v>0.16692307689999999</v>
      </c>
      <c r="N8">
        <f t="shared" si="0"/>
        <v>0.448954545421</v>
      </c>
    </row>
    <row r="9" spans="4:14" ht="14.25" customHeight="1" x14ac:dyDescent="0.2">
      <c r="D9" s="8" t="s">
        <v>18</v>
      </c>
      <c r="E9" s="9" t="s">
        <v>51</v>
      </c>
      <c r="G9">
        <v>20</v>
      </c>
      <c r="H9" t="s">
        <v>49</v>
      </c>
      <c r="I9" t="s">
        <v>50</v>
      </c>
      <c r="J9" s="12">
        <v>7.6</v>
      </c>
      <c r="K9" s="13">
        <v>2.5999999999999999E-2</v>
      </c>
      <c r="L9" s="14">
        <v>17.272727270000001</v>
      </c>
      <c r="M9" s="15">
        <v>0.1538461538</v>
      </c>
      <c r="N9">
        <f t="shared" si="0"/>
        <v>0.448954545421</v>
      </c>
    </row>
    <row r="10" spans="4:14" ht="14.25" customHeight="1" x14ac:dyDescent="0.25">
      <c r="D10" s="10" t="s">
        <v>19</v>
      </c>
      <c r="E10" s="11" t="s">
        <v>53</v>
      </c>
      <c r="G10">
        <v>20</v>
      </c>
      <c r="H10" t="s">
        <v>49</v>
      </c>
      <c r="I10" t="s">
        <v>50</v>
      </c>
      <c r="J10" s="12">
        <v>13.502000000000001</v>
      </c>
      <c r="K10" s="13">
        <v>6.7150000000000001E-2</v>
      </c>
      <c r="L10" s="14">
        <v>30.68636364</v>
      </c>
      <c r="M10" s="15">
        <v>0.39733727810000002</v>
      </c>
      <c r="N10">
        <f t="shared" si="0"/>
        <v>0.61394227277199998</v>
      </c>
    </row>
    <row r="11" spans="4:14" ht="14.25" customHeight="1" x14ac:dyDescent="0.2">
      <c r="G11">
        <v>20</v>
      </c>
      <c r="H11" t="s">
        <v>49</v>
      </c>
      <c r="I11" t="s">
        <v>50</v>
      </c>
      <c r="J11" s="12">
        <v>13.502000000000001</v>
      </c>
      <c r="K11" s="13">
        <v>9.2780000000000001E-2</v>
      </c>
      <c r="L11" s="14">
        <v>30.68636364</v>
      </c>
      <c r="M11" s="15">
        <v>0.54899408279999995</v>
      </c>
      <c r="N11">
        <f t="shared" si="0"/>
        <v>0.61394227277199998</v>
      </c>
    </row>
    <row r="12" spans="4:14" ht="14.25" customHeight="1" x14ac:dyDescent="0.2">
      <c r="G12">
        <v>20</v>
      </c>
      <c r="H12" t="s">
        <v>49</v>
      </c>
      <c r="I12" t="s">
        <v>50</v>
      </c>
      <c r="J12" s="12">
        <v>18.189</v>
      </c>
      <c r="K12" s="13">
        <v>0.14940999999999999</v>
      </c>
      <c r="L12" s="14">
        <v>41.338636360000002</v>
      </c>
      <c r="M12" s="15">
        <v>0.88408284020000005</v>
      </c>
      <c r="N12">
        <f t="shared" si="0"/>
        <v>0.74496522722800007</v>
      </c>
    </row>
    <row r="13" spans="4:14" ht="14.25" customHeight="1" x14ac:dyDescent="0.2">
      <c r="G13">
        <v>20</v>
      </c>
      <c r="H13" t="s">
        <v>49</v>
      </c>
      <c r="I13" t="s">
        <v>50</v>
      </c>
      <c r="J13" s="12">
        <v>18.189</v>
      </c>
      <c r="K13" s="13">
        <v>0.16764999999999999</v>
      </c>
      <c r="L13" s="14">
        <v>41.338636360000002</v>
      </c>
      <c r="M13" s="15">
        <v>0.99201183429999995</v>
      </c>
      <c r="N13">
        <f t="shared" si="0"/>
        <v>0.74496522722800007</v>
      </c>
    </row>
    <row r="14" spans="4:14" ht="14.25" customHeight="1" x14ac:dyDescent="0.2"/>
    <row r="15" spans="4:14" ht="14.25" customHeight="1" x14ac:dyDescent="0.2">
      <c r="D15" s="20" t="s">
        <v>54</v>
      </c>
      <c r="J15" s="21" t="s">
        <v>55</v>
      </c>
      <c r="K15" s="21"/>
      <c r="L15" s="21"/>
    </row>
    <row r="16" spans="4:14" ht="14.25" customHeight="1" x14ac:dyDescent="0.2"/>
    <row r="17" spans="4:5" ht="14.25" customHeight="1" x14ac:dyDescent="0.2"/>
    <row r="18" spans="4:5" ht="14.25" customHeight="1" x14ac:dyDescent="0.2"/>
    <row r="19" spans="4:5" ht="14.25" customHeight="1" x14ac:dyDescent="0.2"/>
    <row r="20" spans="4:5" ht="14.25" customHeight="1" x14ac:dyDescent="0.2"/>
    <row r="21" spans="4:5" ht="14.25" customHeight="1" x14ac:dyDescent="0.2"/>
    <row r="22" spans="4:5" ht="14.25" customHeight="1" x14ac:dyDescent="0.2"/>
    <row r="23" spans="4:5" ht="14.25" customHeight="1" x14ac:dyDescent="0.2"/>
    <row r="24" spans="4:5" ht="14.25" customHeight="1" x14ac:dyDescent="0.2"/>
    <row r="25" spans="4:5" ht="14.25" customHeight="1" x14ac:dyDescent="0.2"/>
    <row r="26" spans="4:5" ht="14.25" customHeight="1" x14ac:dyDescent="0.2"/>
    <row r="27" spans="4:5" ht="14.25" customHeight="1" x14ac:dyDescent="0.2"/>
    <row r="28" spans="4:5" ht="14.25" customHeight="1" x14ac:dyDescent="0.2"/>
    <row r="29" spans="4:5" ht="14.25" customHeight="1" x14ac:dyDescent="0.2"/>
    <row r="30" spans="4:5" ht="14.25" customHeight="1" x14ac:dyDescent="0.2"/>
    <row r="31" spans="4:5" ht="14.25" customHeight="1" x14ac:dyDescent="0.2"/>
    <row r="32" spans="4:5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8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15:L1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8A52-713C-984A-99ED-16741A527CFD}">
  <dimension ref="A1:M14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21.33203125" bestFit="1" customWidth="1"/>
    <col min="2" max="2" width="99.6640625" customWidth="1"/>
    <col min="7" max="8" width="9.5" customWidth="1"/>
    <col min="9" max="9" width="17.6640625" customWidth="1"/>
    <col min="10" max="10" width="16.5" customWidth="1"/>
    <col min="13" max="13" width="16" customWidth="1"/>
  </cols>
  <sheetData>
    <row r="1" spans="1:13" ht="32" x14ac:dyDescent="0.2">
      <c r="A1" t="s">
        <v>31</v>
      </c>
      <c r="B1" s="19" t="s">
        <v>32</v>
      </c>
      <c r="D1" t="s">
        <v>25</v>
      </c>
      <c r="E1" t="s">
        <v>9</v>
      </c>
      <c r="G1" s="16" t="s">
        <v>9</v>
      </c>
      <c r="H1" s="17" t="s">
        <v>25</v>
      </c>
      <c r="I1" s="17" t="s">
        <v>33</v>
      </c>
      <c r="J1" s="17" t="s">
        <v>34</v>
      </c>
      <c r="L1" s="16" t="s">
        <v>9</v>
      </c>
      <c r="M1" s="17" t="s">
        <v>33</v>
      </c>
    </row>
    <row r="2" spans="1:13" x14ac:dyDescent="0.2">
      <c r="A2" t="s">
        <v>20</v>
      </c>
      <c r="B2" t="s">
        <v>35</v>
      </c>
      <c r="D2">
        <v>2001</v>
      </c>
      <c r="E2">
        <v>20.196000000000002</v>
      </c>
      <c r="G2">
        <v>20.196000000000002</v>
      </c>
      <c r="H2" s="16">
        <v>2001</v>
      </c>
      <c r="I2" s="16">
        <v>0.12439</v>
      </c>
      <c r="J2" s="16" t="s">
        <v>36</v>
      </c>
      <c r="L2">
        <v>20.196000000000002</v>
      </c>
      <c r="M2" s="16">
        <v>0.12439</v>
      </c>
    </row>
    <row r="3" spans="1:13" x14ac:dyDescent="0.2">
      <c r="A3" t="s">
        <v>24</v>
      </c>
      <c r="B3" t="s">
        <v>37</v>
      </c>
      <c r="D3">
        <v>2002</v>
      </c>
      <c r="E3">
        <v>7.5010000000000003</v>
      </c>
      <c r="G3">
        <v>20.196000000000002</v>
      </c>
      <c r="H3" s="16">
        <v>2001</v>
      </c>
      <c r="I3" s="16">
        <v>0.11549</v>
      </c>
      <c r="J3" s="16" t="s">
        <v>38</v>
      </c>
      <c r="L3">
        <v>20.196000000000002</v>
      </c>
      <c r="M3" s="16">
        <v>0.11549</v>
      </c>
    </row>
    <row r="4" spans="1:13" x14ac:dyDescent="0.2">
      <c r="A4" t="s">
        <v>21</v>
      </c>
      <c r="B4" t="s">
        <v>39</v>
      </c>
      <c r="D4">
        <v>2003</v>
      </c>
      <c r="E4">
        <v>2.9750000000000001</v>
      </c>
      <c r="G4">
        <v>7.5010000000000003</v>
      </c>
      <c r="H4" s="16">
        <v>2002</v>
      </c>
      <c r="I4" s="16">
        <v>0.16899999999999998</v>
      </c>
      <c r="J4" s="16" t="s">
        <v>38</v>
      </c>
      <c r="L4">
        <v>7.5010000000000003</v>
      </c>
      <c r="M4" s="16">
        <v>0.16899999999999998</v>
      </c>
    </row>
    <row r="5" spans="1:13" x14ac:dyDescent="0.2">
      <c r="A5" t="s">
        <v>22</v>
      </c>
      <c r="B5" t="s">
        <v>40</v>
      </c>
      <c r="D5">
        <v>2004</v>
      </c>
      <c r="E5">
        <v>7.6</v>
      </c>
      <c r="G5">
        <v>7.5010000000000003</v>
      </c>
      <c r="H5" s="16">
        <v>2002</v>
      </c>
      <c r="I5" s="16">
        <v>8.3960000000000007E-2</v>
      </c>
      <c r="J5" s="16" t="s">
        <v>36</v>
      </c>
      <c r="L5">
        <v>7.5010000000000003</v>
      </c>
      <c r="M5" s="16">
        <v>8.3960000000000007E-2</v>
      </c>
    </row>
    <row r="6" spans="1:13" x14ac:dyDescent="0.2">
      <c r="A6" t="s">
        <v>23</v>
      </c>
      <c r="B6" t="s">
        <v>41</v>
      </c>
      <c r="D6">
        <v>2005</v>
      </c>
      <c r="E6">
        <v>13.502000000000001</v>
      </c>
      <c r="G6">
        <v>2.9750000000000001</v>
      </c>
      <c r="H6" s="16">
        <v>2003</v>
      </c>
      <c r="I6" s="16">
        <v>7.7220000000000011E-2</v>
      </c>
      <c r="J6" s="16" t="s">
        <v>38</v>
      </c>
      <c r="L6">
        <v>2.9750000000000001</v>
      </c>
      <c r="M6" s="16">
        <v>7.7220000000000011E-2</v>
      </c>
    </row>
    <row r="7" spans="1:13" x14ac:dyDescent="0.2">
      <c r="A7" t="s">
        <v>26</v>
      </c>
      <c r="B7" t="s">
        <v>42</v>
      </c>
      <c r="D7">
        <v>2006</v>
      </c>
      <c r="E7">
        <v>18.189</v>
      </c>
      <c r="G7">
        <v>2.9750000000000001</v>
      </c>
      <c r="H7" s="16">
        <v>2003</v>
      </c>
      <c r="I7" s="16">
        <v>3.705E-2</v>
      </c>
      <c r="J7" s="16" t="s">
        <v>36</v>
      </c>
      <c r="L7">
        <v>2.9750000000000001</v>
      </c>
      <c r="M7" s="16">
        <v>3.705E-2</v>
      </c>
    </row>
    <row r="8" spans="1:13" x14ac:dyDescent="0.2">
      <c r="A8" t="s">
        <v>27</v>
      </c>
      <c r="B8" t="s">
        <v>43</v>
      </c>
      <c r="G8">
        <v>7.6</v>
      </c>
      <c r="H8" s="16">
        <v>2004</v>
      </c>
      <c r="I8" s="16">
        <v>2.8210000000000002E-2</v>
      </c>
      <c r="J8" s="16" t="s">
        <v>36</v>
      </c>
      <c r="L8">
        <v>7.6</v>
      </c>
      <c r="M8" s="16">
        <v>2.8210000000000002E-2</v>
      </c>
    </row>
    <row r="9" spans="1:13" x14ac:dyDescent="0.2">
      <c r="A9" t="s">
        <v>28</v>
      </c>
      <c r="B9" t="s">
        <v>44</v>
      </c>
      <c r="G9">
        <v>7.6</v>
      </c>
      <c r="H9" s="16">
        <v>2004</v>
      </c>
      <c r="I9" s="16">
        <v>2.6000000000000002E-2</v>
      </c>
      <c r="J9" s="16" t="s">
        <v>38</v>
      </c>
      <c r="L9">
        <v>7.6</v>
      </c>
      <c r="M9" s="16">
        <v>2.6000000000000002E-2</v>
      </c>
    </row>
    <row r="10" spans="1:13" x14ac:dyDescent="0.2">
      <c r="A10" t="s">
        <v>29</v>
      </c>
      <c r="G10">
        <v>13.502000000000001</v>
      </c>
      <c r="H10" s="16">
        <v>2005</v>
      </c>
      <c r="I10" s="16">
        <v>6.7150000000000001E-2</v>
      </c>
      <c r="J10" s="16" t="s">
        <v>36</v>
      </c>
      <c r="L10">
        <v>13.502000000000001</v>
      </c>
      <c r="M10" s="16">
        <v>6.7150000000000001E-2</v>
      </c>
    </row>
    <row r="11" spans="1:13" ht="32" x14ac:dyDescent="0.2">
      <c r="B11" s="19" t="s">
        <v>45</v>
      </c>
      <c r="G11">
        <v>13.502000000000001</v>
      </c>
      <c r="H11" s="16">
        <v>2005</v>
      </c>
      <c r="I11" s="16">
        <v>9.2780000000000001E-2</v>
      </c>
      <c r="J11" s="16" t="s">
        <v>38</v>
      </c>
      <c r="L11">
        <v>13.502000000000001</v>
      </c>
      <c r="M11" s="16">
        <v>9.2780000000000001E-2</v>
      </c>
    </row>
    <row r="12" spans="1:13" x14ac:dyDescent="0.2">
      <c r="B12" t="s">
        <v>46</v>
      </c>
      <c r="G12">
        <v>18.189</v>
      </c>
      <c r="H12" s="16">
        <v>2006</v>
      </c>
      <c r="I12" s="16">
        <v>0.14941000000000002</v>
      </c>
      <c r="J12" s="16" t="s">
        <v>38</v>
      </c>
      <c r="L12">
        <v>18.189</v>
      </c>
      <c r="M12" s="16">
        <v>0.14941000000000002</v>
      </c>
    </row>
    <row r="13" spans="1:13" x14ac:dyDescent="0.2">
      <c r="G13">
        <v>18.189</v>
      </c>
      <c r="H13" s="16">
        <v>2006</v>
      </c>
      <c r="I13" s="16">
        <v>0.16764999999999999</v>
      </c>
      <c r="J13" s="16" t="s">
        <v>36</v>
      </c>
      <c r="L13">
        <v>18.189</v>
      </c>
      <c r="M13" s="16">
        <v>0.16764999999999999</v>
      </c>
    </row>
    <row r="14" spans="1:13" x14ac:dyDescent="0.2">
      <c r="B14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