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tt/Desktop/Rosenfeld Lab RA/New/Study 17 - HvidstenOrkla/"/>
    </mc:Choice>
  </mc:AlternateContent>
  <xr:revisionPtr revIDLastSave="0" documentId="13_ncr:1_{EFFD50C6-EBD7-7742-A031-D413810726C3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FinalSR" sheetId="1" r:id="rId1"/>
    <sheet name="AdditionalData" sheetId="2" r:id="rId2"/>
    <sheet name="MoreData" sheetId="5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7" roundtripDataChecksum="diWnerRt68gyVd4RNmMJa0oiXRWyPal+XwXNUK4GFpU="/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2" i="2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</calcChain>
</file>

<file path=xl/sharedStrings.xml><?xml version="1.0" encoding="utf-8"?>
<sst xmlns="http://schemas.openxmlformats.org/spreadsheetml/2006/main" count="125" uniqueCount="65">
  <si>
    <t>PERCENT_MAD</t>
  </si>
  <si>
    <t>Mean System Capacity (%)</t>
  </si>
  <si>
    <t>SD</t>
  </si>
  <si>
    <t>low.limit</t>
  </si>
  <si>
    <t>up.limit</t>
  </si>
  <si>
    <t>YstdtoMAX</t>
  </si>
  <si>
    <t>StudyNo</t>
  </si>
  <si>
    <t>STUDY</t>
  </si>
  <si>
    <t>sp</t>
  </si>
  <si>
    <t>Discharge</t>
  </si>
  <si>
    <t>Citation/Data Source:</t>
  </si>
  <si>
    <t xml:space="preserve">Species: </t>
  </si>
  <si>
    <t>Spatial Data Origin:</t>
  </si>
  <si>
    <t>Temporal Data Origin:</t>
  </si>
  <si>
    <t>Units:</t>
  </si>
  <si>
    <t>% Mean Annual Discharge</t>
  </si>
  <si>
    <t>Life Stage:</t>
  </si>
  <si>
    <t>Vital Rate:</t>
  </si>
  <si>
    <t>Season:</t>
  </si>
  <si>
    <t>FINAL CURVE DERIVATION:</t>
  </si>
  <si>
    <t>Fig/Table:</t>
  </si>
  <si>
    <t>Water bodies:</t>
  </si>
  <si>
    <t>Year span:</t>
  </si>
  <si>
    <t>Life stage:</t>
  </si>
  <si>
    <t xml:space="preserve">Source: </t>
  </si>
  <si>
    <t xml:space="preserve">Mean Annual Discharge: </t>
  </si>
  <si>
    <t>Biomass</t>
  </si>
  <si>
    <t>Hvidsten</t>
  </si>
  <si>
    <t>Atlantic</t>
  </si>
  <si>
    <r>
      <t xml:space="preserve">Hvidsten, N.A., Diserud, O.H., Jensen, A.J., Jensas, J.G., Johnsen, B.O., and Ugedal, O. 2015.  Water discharge affects Atlantic salmon </t>
    </r>
    <r>
      <rPr>
        <i/>
        <sz val="11"/>
        <color theme="1"/>
        <rFont val="Calibri"/>
        <family val="2"/>
        <scheme val="minor"/>
      </rPr>
      <t>Salmo salar</t>
    </r>
    <r>
      <rPr>
        <sz val="11"/>
        <color theme="1"/>
        <rFont val="Calibri"/>
        <family val="2"/>
        <scheme val="minor"/>
      </rPr>
      <t xml:space="preserve"> smolt production: a 27 year study in the River Orkla, Norway. J. Fish. Biol. </t>
    </r>
    <r>
      <rPr>
        <b/>
        <sz val="11"/>
        <color theme="1"/>
        <rFont val="Calibri"/>
        <family val="2"/>
        <scheme val="minor"/>
      </rPr>
      <t>86</t>
    </r>
    <r>
      <rPr>
        <sz val="11"/>
        <color theme="1"/>
        <rFont val="Calibri"/>
        <family val="2"/>
        <scheme val="minor"/>
      </rPr>
      <t>: 92-104.</t>
    </r>
  </si>
  <si>
    <t>Year</t>
  </si>
  <si>
    <t>Smolts per 100 m2</t>
  </si>
  <si>
    <t>Smolts per m2</t>
  </si>
  <si>
    <t>Qw1day</t>
  </si>
  <si>
    <t>Qw7days</t>
  </si>
  <si>
    <t>QJ7days</t>
  </si>
  <si>
    <t>QS7days</t>
  </si>
  <si>
    <t>Egg deposition (eggs/m^2)</t>
  </si>
  <si>
    <t>MAD%</t>
  </si>
  <si>
    <t>Table 1 (discharge data), Fig. 3 (smolt data)</t>
  </si>
  <si>
    <t>data checks out</t>
  </si>
  <si>
    <t>48 cms at Meldal (most relevant), 66 cms at Orkanger</t>
  </si>
  <si>
    <t>River Orkla, Norway</t>
  </si>
  <si>
    <t>1980-2012</t>
  </si>
  <si>
    <t>Smolt (juvenile)</t>
  </si>
  <si>
    <t>Ho:</t>
  </si>
  <si>
    <t>Low winter flows negatively impact parr survival and subsequent smolt production</t>
  </si>
  <si>
    <t>X:</t>
  </si>
  <si>
    <t>average min winter discharge over 7 days</t>
  </si>
  <si>
    <t>Y:</t>
  </si>
  <si>
    <t>total annual smolt production per 100m2</t>
  </si>
  <si>
    <t>Comment:</t>
  </si>
  <si>
    <t>Qw1day = minimum daily winter discharge</t>
  </si>
  <si>
    <t>Qw7dat = average min winter discharge over 7 days</t>
  </si>
  <si>
    <t>QJ7day = average max discharge over 7 days during June</t>
  </si>
  <si>
    <t>QS7day = average max discharge over 7 days during summer</t>
  </si>
  <si>
    <t>Implicit pathway of effect: survival</t>
  </si>
  <si>
    <t>Hvidsten et al. 2015</t>
  </si>
  <si>
    <t>Atlantic Salmon</t>
  </si>
  <si>
    <t>Total annual smolt production per 100m2</t>
  </si>
  <si>
    <t>Final curve was derived from linear regression.</t>
  </si>
  <si>
    <t>Original study axis units</t>
  </si>
  <si>
    <t>Y axis standardized to one, x-axis standardized to % MAD</t>
  </si>
  <si>
    <t>PredictedY</t>
  </si>
  <si>
    <t>Winter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</si>
</sst>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0"/>
      <color rgb="FF36424A"/>
      <name val="Arial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 Black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025252"/>
        <bgColor rgb="FF025252"/>
      </patternFill>
    </fill>
    <fill>
      <patternFill patternType="solid">
        <fgColor rgb="FF8DB1B1"/>
        <bgColor rgb="FF8DB1B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rgb="FF000000"/>
      </bottom>
      <diagonal/>
    </border>
    <border>
      <left style="thin">
        <color rgb="FFFF0000"/>
      </left>
      <right/>
      <top/>
      <bottom/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rgb="FF000000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rgb="FF000000"/>
      </top>
      <bottom style="thick">
        <color rgb="FF0F5B5B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4" fillId="3" borderId="0" xfId="0" applyFont="1" applyFill="1"/>
    <xf numFmtId="0" fontId="4" fillId="3" borderId="4" xfId="0" applyFont="1" applyFill="1" applyBorder="1"/>
    <xf numFmtId="0" fontId="5" fillId="4" borderId="5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  <xf numFmtId="0" fontId="7" fillId="4" borderId="10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0" fillId="6" borderId="7" xfId="0" applyFill="1" applyBorder="1"/>
    <xf numFmtId="0" fontId="0" fillId="6" borderId="0" xfId="0" applyFill="1"/>
    <xf numFmtId="0" fontId="0" fillId="7" borderId="2" xfId="0" applyFill="1" applyBorder="1"/>
    <xf numFmtId="0" fontId="0" fillId="7" borderId="3" xfId="0" applyFill="1" applyBorder="1"/>
    <xf numFmtId="0" fontId="0" fillId="8" borderId="0" xfId="0" applyFill="1"/>
    <xf numFmtId="0" fontId="8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0" fillId="0" borderId="0" xfId="0" applyFont="1" applyAlignment="1">
      <alignment vertical="top"/>
    </xf>
    <xf numFmtId="0" fontId="9" fillId="8" borderId="0" xfId="0" applyFont="1" applyFill="1"/>
    <xf numFmtId="0" fontId="11" fillId="0" borderId="0" xfId="0" applyFont="1"/>
    <xf numFmtId="0" fontId="9" fillId="8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FinalSR!$B$1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FinalSR!$A$2:$A$30</c:f>
              <c:numCache>
                <c:formatCode>General</c:formatCode>
                <c:ptCount val="29"/>
                <c:pt idx="0">
                  <c:v>23.333333329999999</c:v>
                </c:pt>
                <c:pt idx="1">
                  <c:v>36.5</c:v>
                </c:pt>
                <c:pt idx="2">
                  <c:v>44.520833330000002</c:v>
                </c:pt>
                <c:pt idx="3">
                  <c:v>30.708333329999999</c:v>
                </c:pt>
                <c:pt idx="4">
                  <c:v>31.3125</c:v>
                </c:pt>
                <c:pt idx="5">
                  <c:v>35.354166669999998</c:v>
                </c:pt>
                <c:pt idx="6">
                  <c:v>52.875</c:v>
                </c:pt>
                <c:pt idx="7">
                  <c:v>47.541666669999998</c:v>
                </c:pt>
                <c:pt idx="8">
                  <c:v>42.6875</c:v>
                </c:pt>
                <c:pt idx="9">
                  <c:v>40.354166669999998</c:v>
                </c:pt>
                <c:pt idx="10">
                  <c:v>26.5</c:v>
                </c:pt>
                <c:pt idx="11">
                  <c:v>33.0625</c:v>
                </c:pt>
                <c:pt idx="12">
                  <c:v>40.875</c:v>
                </c:pt>
                <c:pt idx="13">
                  <c:v>18.354166670000001</c:v>
                </c:pt>
                <c:pt idx="14">
                  <c:v>41.229166669999998</c:v>
                </c:pt>
                <c:pt idx="15">
                  <c:v>35.645833330000002</c:v>
                </c:pt>
                <c:pt idx="16">
                  <c:v>47.479166669999998</c:v>
                </c:pt>
                <c:pt idx="17">
                  <c:v>34</c:v>
                </c:pt>
                <c:pt idx="18">
                  <c:v>30.4375</c:v>
                </c:pt>
                <c:pt idx="19">
                  <c:v>41.166666669999998</c:v>
                </c:pt>
                <c:pt idx="20">
                  <c:v>22.020833329999999</c:v>
                </c:pt>
                <c:pt idx="21">
                  <c:v>41.979166669999998</c:v>
                </c:pt>
                <c:pt idx="22">
                  <c:v>52.708333330000002</c:v>
                </c:pt>
                <c:pt idx="23">
                  <c:v>31.895833329999999</c:v>
                </c:pt>
                <c:pt idx="24">
                  <c:v>54.666666669999998</c:v>
                </c:pt>
                <c:pt idx="25">
                  <c:v>37.5</c:v>
                </c:pt>
                <c:pt idx="26">
                  <c:v>29.0625</c:v>
                </c:pt>
                <c:pt idx="27">
                  <c:v>23.791666670000001</c:v>
                </c:pt>
                <c:pt idx="28">
                  <c:v>40.208333330000002</c:v>
                </c:pt>
              </c:numCache>
            </c:numRef>
          </c:xVal>
          <c:yVal>
            <c:numRef>
              <c:f>FinalSR!$B$2:$B$30</c:f>
              <c:numCache>
                <c:formatCode>General</c:formatCode>
                <c:ptCount val="29"/>
                <c:pt idx="0">
                  <c:v>47.726666665099998</c:v>
                </c:pt>
                <c:pt idx="1">
                  <c:v>53.914999999999999</c:v>
                </c:pt>
                <c:pt idx="2">
                  <c:v>57.684791665100001</c:v>
                </c:pt>
                <c:pt idx="3">
                  <c:v>51.1929166651</c:v>
                </c:pt>
                <c:pt idx="4">
                  <c:v>51.476875</c:v>
                </c:pt>
                <c:pt idx="5">
                  <c:v>53.376458334900001</c:v>
                </c:pt>
                <c:pt idx="6">
                  <c:v>61.611249999999998</c:v>
                </c:pt>
                <c:pt idx="7">
                  <c:v>59.104583334899999</c:v>
                </c:pt>
                <c:pt idx="8">
                  <c:v>56.823124999999997</c:v>
                </c:pt>
                <c:pt idx="9">
                  <c:v>55.726458334899995</c:v>
                </c:pt>
                <c:pt idx="10">
                  <c:v>49.214999999999996</c:v>
                </c:pt>
                <c:pt idx="11">
                  <c:v>52.299374999999991</c:v>
                </c:pt>
                <c:pt idx="12">
                  <c:v>55.971250000000005</c:v>
                </c:pt>
                <c:pt idx="13">
                  <c:v>45.386458334899999</c:v>
                </c:pt>
                <c:pt idx="14">
                  <c:v>56.137708334899997</c:v>
                </c:pt>
                <c:pt idx="15">
                  <c:v>53.513541665100007</c:v>
                </c:pt>
                <c:pt idx="16">
                  <c:v>59.075208334899997</c:v>
                </c:pt>
                <c:pt idx="17">
                  <c:v>52.739999999999995</c:v>
                </c:pt>
                <c:pt idx="18">
                  <c:v>51.065625000000004</c:v>
                </c:pt>
                <c:pt idx="19">
                  <c:v>56.108333334899996</c:v>
                </c:pt>
                <c:pt idx="20">
                  <c:v>47.109791665099998</c:v>
                </c:pt>
                <c:pt idx="21">
                  <c:v>56.490208334899997</c:v>
                </c:pt>
                <c:pt idx="22">
                  <c:v>61.532916665100004</c:v>
                </c:pt>
                <c:pt idx="23">
                  <c:v>51.751041665099997</c:v>
                </c:pt>
                <c:pt idx="24">
                  <c:v>62.453333334899995</c:v>
                </c:pt>
                <c:pt idx="25">
                  <c:v>54.384999999999991</c:v>
                </c:pt>
                <c:pt idx="26">
                  <c:v>50.419375000000002</c:v>
                </c:pt>
                <c:pt idx="27">
                  <c:v>47.942083334899998</c:v>
                </c:pt>
                <c:pt idx="28">
                  <c:v>55.657916665100004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FF-7D44-9F7D-048489223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8875391"/>
        <c:axId val="1250676303"/>
      </c:scatterChart>
      <c:valAx>
        <c:axId val="13788753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Annual Discharge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0676303"/>
        <c:crosses val="autoZero"/>
        <c:crossBetween val="midCat"/>
      </c:valAx>
      <c:valAx>
        <c:axId val="1250676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System Capacity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88753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AdditionalData!$M$1</c:f>
              <c:strCache>
                <c:ptCount val="1"/>
                <c:pt idx="0">
                  <c:v>YstdtoMAX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AdditionalData!$L$2:$L$30</c:f>
              <c:numCache>
                <c:formatCode>General</c:formatCode>
                <c:ptCount val="29"/>
                <c:pt idx="0">
                  <c:v>23.333333329999999</c:v>
                </c:pt>
                <c:pt idx="1">
                  <c:v>36.5</c:v>
                </c:pt>
                <c:pt idx="2">
                  <c:v>44.520833330000002</c:v>
                </c:pt>
                <c:pt idx="3">
                  <c:v>30.708333329999999</c:v>
                </c:pt>
                <c:pt idx="4">
                  <c:v>31.3125</c:v>
                </c:pt>
                <c:pt idx="5">
                  <c:v>35.354166669999998</c:v>
                </c:pt>
                <c:pt idx="6">
                  <c:v>52.875</c:v>
                </c:pt>
                <c:pt idx="7">
                  <c:v>47.541666669999998</c:v>
                </c:pt>
                <c:pt idx="8">
                  <c:v>42.6875</c:v>
                </c:pt>
                <c:pt idx="9">
                  <c:v>40.354166669999998</c:v>
                </c:pt>
                <c:pt idx="10">
                  <c:v>26.5</c:v>
                </c:pt>
                <c:pt idx="11">
                  <c:v>33.0625</c:v>
                </c:pt>
                <c:pt idx="12">
                  <c:v>40.875</c:v>
                </c:pt>
                <c:pt idx="13">
                  <c:v>18.354166670000001</c:v>
                </c:pt>
                <c:pt idx="14">
                  <c:v>41.229166669999998</c:v>
                </c:pt>
                <c:pt idx="15">
                  <c:v>35.645833330000002</c:v>
                </c:pt>
                <c:pt idx="16">
                  <c:v>47.479166669999998</c:v>
                </c:pt>
                <c:pt idx="17">
                  <c:v>34</c:v>
                </c:pt>
                <c:pt idx="18">
                  <c:v>30.4375</c:v>
                </c:pt>
                <c:pt idx="19">
                  <c:v>41.166666669999998</c:v>
                </c:pt>
                <c:pt idx="20">
                  <c:v>22.020833329999999</c:v>
                </c:pt>
                <c:pt idx="21">
                  <c:v>41.979166669999998</c:v>
                </c:pt>
                <c:pt idx="22">
                  <c:v>52.708333330000002</c:v>
                </c:pt>
                <c:pt idx="23">
                  <c:v>31.895833329999999</c:v>
                </c:pt>
                <c:pt idx="24">
                  <c:v>54.666666669999998</c:v>
                </c:pt>
                <c:pt idx="25">
                  <c:v>37.5</c:v>
                </c:pt>
                <c:pt idx="26">
                  <c:v>29.0625</c:v>
                </c:pt>
                <c:pt idx="27">
                  <c:v>23.791666670000001</c:v>
                </c:pt>
                <c:pt idx="28">
                  <c:v>40.208333330000002</c:v>
                </c:pt>
              </c:numCache>
            </c:numRef>
          </c:xVal>
          <c:yVal>
            <c:numRef>
              <c:f>AdditionalData!$M$2:$M$30</c:f>
              <c:numCache>
                <c:formatCode>General</c:formatCode>
                <c:ptCount val="29"/>
                <c:pt idx="0">
                  <c:v>0.37305656329999998</c:v>
                </c:pt>
                <c:pt idx="1">
                  <c:v>0.56994521359999994</c:v>
                </c:pt>
                <c:pt idx="2">
                  <c:v>0.54663322719999996</c:v>
                </c:pt>
                <c:pt idx="3">
                  <c:v>0.71502739319999997</c:v>
                </c:pt>
                <c:pt idx="4">
                  <c:v>0.74093062860000003</c:v>
                </c:pt>
                <c:pt idx="5">
                  <c:v>0.4818612571</c:v>
                </c:pt>
                <c:pt idx="7">
                  <c:v>1</c:v>
                </c:pt>
                <c:pt idx="8">
                  <c:v>0.75388687350000005</c:v>
                </c:pt>
                <c:pt idx="9">
                  <c:v>0.81864958909999996</c:v>
                </c:pt>
                <c:pt idx="10">
                  <c:v>0.92746353739999998</c:v>
                </c:pt>
                <c:pt idx="11">
                  <c:v>0.52331198639999998</c:v>
                </c:pt>
                <c:pt idx="12">
                  <c:v>0.54145072930000004</c:v>
                </c:pt>
                <c:pt idx="13">
                  <c:v>0.50259124899999996</c:v>
                </c:pt>
                <c:pt idx="14">
                  <c:v>0.69429740129999995</c:v>
                </c:pt>
                <c:pt idx="15">
                  <c:v>0.39119530609999997</c:v>
                </c:pt>
                <c:pt idx="16">
                  <c:v>0.49740875099999998</c:v>
                </c:pt>
                <c:pt idx="17">
                  <c:v>0.47668801360000002</c:v>
                </c:pt>
                <c:pt idx="18">
                  <c:v>0.42487228840000002</c:v>
                </c:pt>
                <c:pt idx="19">
                  <c:v>0.57512771159999998</c:v>
                </c:pt>
                <c:pt idx="21">
                  <c:v>0.6761679129</c:v>
                </c:pt>
                <c:pt idx="22">
                  <c:v>0.53885948029999997</c:v>
                </c:pt>
                <c:pt idx="23">
                  <c:v>0.45854927070000001</c:v>
                </c:pt>
                <c:pt idx="24">
                  <c:v>0.60880469390000003</c:v>
                </c:pt>
                <c:pt idx="25">
                  <c:v>0.67357666400000005</c:v>
                </c:pt>
                <c:pt idx="26">
                  <c:v>0.3419708299</c:v>
                </c:pt>
                <c:pt idx="27">
                  <c:v>0.3160583401</c:v>
                </c:pt>
                <c:pt idx="28">
                  <c:v>0.54663322719999996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C0-534C-ACD2-D58E6114FDE9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none"/>
          </c:marker>
          <c:xVal>
            <c:numRef>
              <c:f>AdditionalData!$L$2:$L$30</c:f>
              <c:numCache>
                <c:formatCode>General</c:formatCode>
                <c:ptCount val="29"/>
                <c:pt idx="0">
                  <c:v>23.333333329999999</c:v>
                </c:pt>
                <c:pt idx="1">
                  <c:v>36.5</c:v>
                </c:pt>
                <c:pt idx="2">
                  <c:v>44.520833330000002</c:v>
                </c:pt>
                <c:pt idx="3">
                  <c:v>30.708333329999999</c:v>
                </c:pt>
                <c:pt idx="4">
                  <c:v>31.3125</c:v>
                </c:pt>
                <c:pt idx="5">
                  <c:v>35.354166669999998</c:v>
                </c:pt>
                <c:pt idx="6">
                  <c:v>52.875</c:v>
                </c:pt>
                <c:pt idx="7">
                  <c:v>47.541666669999998</c:v>
                </c:pt>
                <c:pt idx="8">
                  <c:v>42.6875</c:v>
                </c:pt>
                <c:pt idx="9">
                  <c:v>40.354166669999998</c:v>
                </c:pt>
                <c:pt idx="10">
                  <c:v>26.5</c:v>
                </c:pt>
                <c:pt idx="11">
                  <c:v>33.0625</c:v>
                </c:pt>
                <c:pt idx="12">
                  <c:v>40.875</c:v>
                </c:pt>
                <c:pt idx="13">
                  <c:v>18.354166670000001</c:v>
                </c:pt>
                <c:pt idx="14">
                  <c:v>41.229166669999998</c:v>
                </c:pt>
                <c:pt idx="15">
                  <c:v>35.645833330000002</c:v>
                </c:pt>
                <c:pt idx="16">
                  <c:v>47.479166669999998</c:v>
                </c:pt>
                <c:pt idx="17">
                  <c:v>34</c:v>
                </c:pt>
                <c:pt idx="18">
                  <c:v>30.4375</c:v>
                </c:pt>
                <c:pt idx="19">
                  <c:v>41.166666669999998</c:v>
                </c:pt>
                <c:pt idx="20">
                  <c:v>22.020833329999999</c:v>
                </c:pt>
                <c:pt idx="21">
                  <c:v>41.979166669999998</c:v>
                </c:pt>
                <c:pt idx="22">
                  <c:v>52.708333330000002</c:v>
                </c:pt>
                <c:pt idx="23">
                  <c:v>31.895833329999999</c:v>
                </c:pt>
                <c:pt idx="24">
                  <c:v>54.666666669999998</c:v>
                </c:pt>
                <c:pt idx="25">
                  <c:v>37.5</c:v>
                </c:pt>
                <c:pt idx="26">
                  <c:v>29.0625</c:v>
                </c:pt>
                <c:pt idx="27">
                  <c:v>23.791666670000001</c:v>
                </c:pt>
                <c:pt idx="28">
                  <c:v>40.208333330000002</c:v>
                </c:pt>
              </c:numCache>
            </c:numRef>
          </c:xVal>
          <c:yVal>
            <c:numRef>
              <c:f>AdditionalData!$N$2:$N$30</c:f>
              <c:numCache>
                <c:formatCode>General</c:formatCode>
                <c:ptCount val="29"/>
                <c:pt idx="0">
                  <c:v>0.47726666665099998</c:v>
                </c:pt>
                <c:pt idx="1">
                  <c:v>0.53915000000000002</c:v>
                </c:pt>
                <c:pt idx="2">
                  <c:v>0.57684791665099999</c:v>
                </c:pt>
                <c:pt idx="3">
                  <c:v>0.51192916665099997</c:v>
                </c:pt>
                <c:pt idx="4">
                  <c:v>0.51476875</c:v>
                </c:pt>
                <c:pt idx="5">
                  <c:v>0.53376458334900001</c:v>
                </c:pt>
                <c:pt idx="6">
                  <c:v>0.61611249999999995</c:v>
                </c:pt>
                <c:pt idx="7">
                  <c:v>0.59104583334899996</c:v>
                </c:pt>
                <c:pt idx="8">
                  <c:v>0.56823124999999997</c:v>
                </c:pt>
                <c:pt idx="9">
                  <c:v>0.55726458334899998</c:v>
                </c:pt>
                <c:pt idx="10">
                  <c:v>0.49214999999999998</c:v>
                </c:pt>
                <c:pt idx="11">
                  <c:v>0.52299374999999992</c:v>
                </c:pt>
                <c:pt idx="12">
                  <c:v>0.55971250000000006</c:v>
                </c:pt>
                <c:pt idx="13">
                  <c:v>0.45386458334899998</c:v>
                </c:pt>
                <c:pt idx="14">
                  <c:v>0.56137708334899994</c:v>
                </c:pt>
                <c:pt idx="15">
                  <c:v>0.53513541665100006</c:v>
                </c:pt>
                <c:pt idx="16">
                  <c:v>0.59075208334899998</c:v>
                </c:pt>
                <c:pt idx="17">
                  <c:v>0.52739999999999998</c:v>
                </c:pt>
                <c:pt idx="18">
                  <c:v>0.51065625000000003</c:v>
                </c:pt>
                <c:pt idx="19">
                  <c:v>0.56108333334899996</c:v>
                </c:pt>
                <c:pt idx="20">
                  <c:v>0.47109791665099998</c:v>
                </c:pt>
                <c:pt idx="21">
                  <c:v>0.56490208334899994</c:v>
                </c:pt>
                <c:pt idx="22">
                  <c:v>0.61532916665100001</c:v>
                </c:pt>
                <c:pt idx="23">
                  <c:v>0.51751041665099995</c:v>
                </c:pt>
                <c:pt idx="24">
                  <c:v>0.62453333334899996</c:v>
                </c:pt>
                <c:pt idx="25">
                  <c:v>0.54384999999999994</c:v>
                </c:pt>
                <c:pt idx="26">
                  <c:v>0.50419375</c:v>
                </c:pt>
                <c:pt idx="27">
                  <c:v>0.47942083334899999</c:v>
                </c:pt>
                <c:pt idx="28">
                  <c:v>0.55657916665100005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C1-EA41-B661-CC7AA45D0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7283849"/>
        <c:axId val="1257199994"/>
      </c:scatterChart>
      <c:valAx>
        <c:axId val="198728384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PERCENT_MAD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7199994"/>
        <c:crosses val="autoZero"/>
        <c:crossBetween val="midCat"/>
      </c:valAx>
      <c:valAx>
        <c:axId val="12571999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YstdtoMAX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8728384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CA" b="0" i="0">
                <a:solidFill>
                  <a:srgbClr val="757575"/>
                </a:solidFill>
                <a:latin typeface="+mn-lt"/>
              </a:rPr>
              <a:t>X (discharge) and Y (response)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AdditionalData!$K$1</c:f>
              <c:strCache>
                <c:ptCount val="1"/>
                <c:pt idx="0">
                  <c:v>Biomass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>Trendline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AdditionalData!$J$2:$J$30</c:f>
              <c:numCache>
                <c:formatCode>General</c:formatCode>
                <c:ptCount val="29"/>
                <c:pt idx="0">
                  <c:v>11.2</c:v>
                </c:pt>
                <c:pt idx="1">
                  <c:v>17.52</c:v>
                </c:pt>
                <c:pt idx="2">
                  <c:v>21.37</c:v>
                </c:pt>
                <c:pt idx="3">
                  <c:v>14.74</c:v>
                </c:pt>
                <c:pt idx="4">
                  <c:v>15.03</c:v>
                </c:pt>
                <c:pt idx="5">
                  <c:v>16.97</c:v>
                </c:pt>
                <c:pt idx="6">
                  <c:v>25.38</c:v>
                </c:pt>
                <c:pt idx="7">
                  <c:v>22.82</c:v>
                </c:pt>
                <c:pt idx="8">
                  <c:v>20.49</c:v>
                </c:pt>
                <c:pt idx="9">
                  <c:v>19.37</c:v>
                </c:pt>
                <c:pt idx="10">
                  <c:v>12.72</c:v>
                </c:pt>
                <c:pt idx="11">
                  <c:v>15.87</c:v>
                </c:pt>
                <c:pt idx="12">
                  <c:v>19.62</c:v>
                </c:pt>
                <c:pt idx="13">
                  <c:v>8.81</c:v>
                </c:pt>
                <c:pt idx="14">
                  <c:v>19.79</c:v>
                </c:pt>
                <c:pt idx="15">
                  <c:v>17.11</c:v>
                </c:pt>
                <c:pt idx="16">
                  <c:v>22.79</c:v>
                </c:pt>
                <c:pt idx="17">
                  <c:v>16.32</c:v>
                </c:pt>
                <c:pt idx="18">
                  <c:v>14.61</c:v>
                </c:pt>
                <c:pt idx="19">
                  <c:v>19.760000000000002</c:v>
                </c:pt>
                <c:pt idx="20">
                  <c:v>10.57</c:v>
                </c:pt>
                <c:pt idx="21">
                  <c:v>20.149999999999999</c:v>
                </c:pt>
                <c:pt idx="22">
                  <c:v>25.3</c:v>
                </c:pt>
                <c:pt idx="23">
                  <c:v>15.31</c:v>
                </c:pt>
                <c:pt idx="24">
                  <c:v>26.24</c:v>
                </c:pt>
                <c:pt idx="25">
                  <c:v>18</c:v>
                </c:pt>
                <c:pt idx="26">
                  <c:v>13.95</c:v>
                </c:pt>
                <c:pt idx="27">
                  <c:v>11.42</c:v>
                </c:pt>
                <c:pt idx="28">
                  <c:v>19.3</c:v>
                </c:pt>
              </c:numCache>
            </c:numRef>
          </c:xVal>
          <c:yVal>
            <c:numRef>
              <c:f>AdditionalData!$K$2:$K$30</c:f>
              <c:numCache>
                <c:formatCode>General</c:formatCode>
                <c:ptCount val="29"/>
                <c:pt idx="0">
                  <c:v>4.0311E-2</c:v>
                </c:pt>
                <c:pt idx="1">
                  <c:v>6.1586000000000002E-2</c:v>
                </c:pt>
                <c:pt idx="2">
                  <c:v>5.9067000000000001E-2</c:v>
                </c:pt>
                <c:pt idx="3">
                  <c:v>7.7262999999999998E-2</c:v>
                </c:pt>
                <c:pt idx="4">
                  <c:v>8.0061999999999994E-2</c:v>
                </c:pt>
                <c:pt idx="5">
                  <c:v>5.2068000000000003E-2</c:v>
                </c:pt>
                <c:pt idx="7">
                  <c:v>0.108056</c:v>
                </c:pt>
                <c:pt idx="8">
                  <c:v>8.1462000000000007E-2</c:v>
                </c:pt>
                <c:pt idx="9">
                  <c:v>8.8459999999999997E-2</c:v>
                </c:pt>
                <c:pt idx="10">
                  <c:v>0.100218</c:v>
                </c:pt>
                <c:pt idx="11">
                  <c:v>5.6547E-2</c:v>
                </c:pt>
                <c:pt idx="12">
                  <c:v>5.8507000000000003E-2</c:v>
                </c:pt>
                <c:pt idx="13">
                  <c:v>5.4308000000000002E-2</c:v>
                </c:pt>
                <c:pt idx="14">
                  <c:v>7.5023000000000006E-2</c:v>
                </c:pt>
                <c:pt idx="15">
                  <c:v>4.2271000000000003E-2</c:v>
                </c:pt>
                <c:pt idx="16">
                  <c:v>5.3747999999999997E-2</c:v>
                </c:pt>
                <c:pt idx="17">
                  <c:v>5.1508999999999999E-2</c:v>
                </c:pt>
                <c:pt idx="18">
                  <c:v>4.5909999999999999E-2</c:v>
                </c:pt>
                <c:pt idx="19">
                  <c:v>6.2146E-2</c:v>
                </c:pt>
                <c:pt idx="21">
                  <c:v>7.3064000000000004E-2</c:v>
                </c:pt>
                <c:pt idx="22">
                  <c:v>5.8227000000000001E-2</c:v>
                </c:pt>
                <c:pt idx="23">
                  <c:v>4.9549000000000003E-2</c:v>
                </c:pt>
                <c:pt idx="24">
                  <c:v>6.5784999999999996E-2</c:v>
                </c:pt>
                <c:pt idx="25">
                  <c:v>7.2784000000000001E-2</c:v>
                </c:pt>
                <c:pt idx="26">
                  <c:v>3.6951999999999999E-2</c:v>
                </c:pt>
                <c:pt idx="27">
                  <c:v>3.4152000000000002E-2</c:v>
                </c:pt>
                <c:pt idx="28">
                  <c:v>5.9067000000000001E-2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506-7D4E-BC7D-CA53C4493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576439"/>
        <c:axId val="1802843536"/>
      </c:scatterChart>
      <c:valAx>
        <c:axId val="137657643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02843536"/>
        <c:crosses val="autoZero"/>
        <c:crossBetween val="midCat"/>
      </c:valAx>
      <c:valAx>
        <c:axId val="18028435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7657643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146050</xdr:colOff>
      <xdr:row>1</xdr:row>
      <xdr:rowOff>0</xdr:rowOff>
    </xdr:from>
    <xdr:to>
      <xdr:col>12</xdr:col>
      <xdr:colOff>95250</xdr:colOff>
      <xdr:row>16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763AEF-D65D-2A20-D368-EB5D77206A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463550</xdr:colOff>
      <xdr:row>33</xdr:row>
      <xdr:rowOff>6350</xdr:rowOff>
    </xdr:from>
    <xdr:ext cx="5715000" cy="3533775"/>
    <xdr:graphicFrame macro="">
      <xdr:nvGraphicFramePr>
        <xdr:cNvPr id="668579252" name="Chart 3" title="Chart">
          <a:extLst>
            <a:ext uri="{FF2B5EF4-FFF2-40B4-BE49-F238E27FC236}">
              <a16:creationId xmlns:a16="http://schemas.microsoft.com/office/drawing/2014/main" id="{00000000-0008-0000-0100-0000B4B5D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571500</xdr:colOff>
      <xdr:row>13</xdr:row>
      <xdr:rowOff>12700</xdr:rowOff>
    </xdr:from>
    <xdr:ext cx="5715000" cy="3533775"/>
    <xdr:graphicFrame macro="">
      <xdr:nvGraphicFramePr>
        <xdr:cNvPr id="1426902979" name="Chart 4" title="Chart">
          <a:extLst>
            <a:ext uri="{FF2B5EF4-FFF2-40B4-BE49-F238E27FC236}">
              <a16:creationId xmlns:a16="http://schemas.microsoft.com/office/drawing/2014/main" id="{00000000-0008-0000-0100-0000C3CF0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14</xdr:col>
      <xdr:colOff>279400</xdr:colOff>
      <xdr:row>1</xdr:row>
      <xdr:rowOff>0</xdr:rowOff>
    </xdr:from>
    <xdr:to>
      <xdr:col>25</xdr:col>
      <xdr:colOff>290618</xdr:colOff>
      <xdr:row>21</xdr:row>
      <xdr:rowOff>88900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C4EE3F-BB9D-017B-F5BA-4B380AC62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062200" y="177800"/>
          <a:ext cx="7275618" cy="3644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16</xdr:row>
      <xdr:rowOff>66675</xdr:rowOff>
    </xdr:from>
    <xdr:to>
      <xdr:col>1</xdr:col>
      <xdr:colOff>4574493</xdr:colOff>
      <xdr:row>40</xdr:row>
      <xdr:rowOff>116589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41422A-4859-734A-B1F5-4DCEBD063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533775"/>
          <a:ext cx="7524068" cy="46219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180975</xdr:rowOff>
    </xdr:from>
    <xdr:to>
      <xdr:col>1</xdr:col>
      <xdr:colOff>4906472</xdr:colOff>
      <xdr:row>70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8C3922-26FC-B740-9230-8371A5668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0075"/>
          <a:ext cx="7903672" cy="553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activeCell="C32" sqref="C32"/>
    </sheetView>
  </sheetViews>
  <sheetFormatPr baseColWidth="10" defaultColWidth="14.5" defaultRowHeight="15" customHeight="1" x14ac:dyDescent="0.2"/>
  <cols>
    <col min="1" max="1" width="15.83203125" customWidth="1"/>
    <col min="2" max="2" width="15.1640625" customWidth="1"/>
    <col min="3" max="26" width="8.6640625" customWidth="1"/>
  </cols>
  <sheetData>
    <row r="1" spans="1:6" ht="14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</row>
    <row r="2" spans="1:6" ht="14.25" customHeight="1" x14ac:dyDescent="0.2">
      <c r="A2" s="14">
        <v>23.333333329999999</v>
      </c>
      <c r="B2" s="3">
        <v>47.726666665099998</v>
      </c>
      <c r="C2" s="3">
        <v>0</v>
      </c>
      <c r="D2" s="3">
        <v>0</v>
      </c>
      <c r="E2" s="3">
        <v>100</v>
      </c>
    </row>
    <row r="3" spans="1:6" ht="14.25" customHeight="1" x14ac:dyDescent="0.2">
      <c r="A3" s="14">
        <v>36.5</v>
      </c>
      <c r="B3" s="3">
        <v>53.914999999999999</v>
      </c>
      <c r="C3" s="3">
        <v>0</v>
      </c>
      <c r="D3" s="3">
        <v>0</v>
      </c>
      <c r="E3" s="3">
        <v>100</v>
      </c>
    </row>
    <row r="4" spans="1:6" ht="14.25" customHeight="1" x14ac:dyDescent="0.2">
      <c r="A4" s="14">
        <v>44.520833330000002</v>
      </c>
      <c r="B4" s="3">
        <v>57.684791665100001</v>
      </c>
      <c r="C4" s="3">
        <v>0</v>
      </c>
      <c r="D4" s="3">
        <v>0</v>
      </c>
      <c r="E4" s="3">
        <v>100</v>
      </c>
    </row>
    <row r="5" spans="1:6" ht="14.25" customHeight="1" x14ac:dyDescent="0.2">
      <c r="A5" s="14">
        <v>30.708333329999999</v>
      </c>
      <c r="B5" s="3">
        <v>51.1929166651</v>
      </c>
      <c r="C5" s="3">
        <v>0</v>
      </c>
      <c r="D5" s="3">
        <v>0</v>
      </c>
      <c r="E5" s="3">
        <v>100</v>
      </c>
    </row>
    <row r="6" spans="1:6" ht="14.25" customHeight="1" x14ac:dyDescent="0.2">
      <c r="A6" s="14">
        <v>31.3125</v>
      </c>
      <c r="B6" s="3">
        <v>51.476875</v>
      </c>
      <c r="C6" s="3">
        <v>0</v>
      </c>
      <c r="D6" s="3">
        <v>0</v>
      </c>
      <c r="E6" s="3">
        <v>100</v>
      </c>
    </row>
    <row r="7" spans="1:6" ht="14.25" customHeight="1" x14ac:dyDescent="0.2">
      <c r="A7" s="14">
        <v>35.354166669999998</v>
      </c>
      <c r="B7" s="3">
        <v>53.376458334900001</v>
      </c>
      <c r="C7" s="3">
        <v>0</v>
      </c>
      <c r="D7" s="3">
        <v>0</v>
      </c>
      <c r="E7" s="3">
        <v>100</v>
      </c>
    </row>
    <row r="8" spans="1:6" ht="14.25" customHeight="1" x14ac:dyDescent="0.2">
      <c r="A8" s="14">
        <v>52.875</v>
      </c>
      <c r="B8" s="3">
        <v>61.611249999999998</v>
      </c>
      <c r="C8" s="3">
        <v>0</v>
      </c>
      <c r="D8" s="3">
        <v>0</v>
      </c>
      <c r="E8" s="3">
        <v>100</v>
      </c>
    </row>
    <row r="9" spans="1:6" ht="14.25" customHeight="1" x14ac:dyDescent="0.2">
      <c r="A9" s="14">
        <v>47.541666669999998</v>
      </c>
      <c r="B9" s="3">
        <v>59.104583334899999</v>
      </c>
      <c r="C9" s="3">
        <v>0</v>
      </c>
      <c r="D9" s="3">
        <v>0</v>
      </c>
      <c r="E9" s="3">
        <v>100</v>
      </c>
    </row>
    <row r="10" spans="1:6" ht="14.25" customHeight="1" x14ac:dyDescent="0.2">
      <c r="A10" s="14">
        <v>42.6875</v>
      </c>
      <c r="B10" s="3">
        <v>56.823124999999997</v>
      </c>
      <c r="C10" s="3">
        <v>0</v>
      </c>
      <c r="D10" s="3">
        <v>0</v>
      </c>
      <c r="E10" s="3">
        <v>100</v>
      </c>
    </row>
    <row r="11" spans="1:6" ht="14.25" customHeight="1" x14ac:dyDescent="0.2">
      <c r="A11" s="14">
        <v>40.354166669999998</v>
      </c>
      <c r="B11" s="3">
        <v>55.726458334899995</v>
      </c>
      <c r="C11" s="3">
        <v>0</v>
      </c>
      <c r="D11" s="3">
        <v>0</v>
      </c>
      <c r="E11" s="3">
        <v>100</v>
      </c>
    </row>
    <row r="12" spans="1:6" ht="14.25" customHeight="1" x14ac:dyDescent="0.2">
      <c r="A12" s="14">
        <v>26.5</v>
      </c>
      <c r="B12" s="3">
        <v>49.214999999999996</v>
      </c>
      <c r="C12" s="3">
        <v>0</v>
      </c>
      <c r="D12" s="3">
        <v>0</v>
      </c>
      <c r="E12" s="3">
        <v>100</v>
      </c>
    </row>
    <row r="13" spans="1:6" ht="14.25" customHeight="1" x14ac:dyDescent="0.2">
      <c r="A13" s="14">
        <v>33.0625</v>
      </c>
      <c r="B13" s="3">
        <v>52.299374999999991</v>
      </c>
      <c r="C13" s="3">
        <v>0</v>
      </c>
      <c r="D13" s="3">
        <v>0</v>
      </c>
      <c r="E13" s="3">
        <v>100</v>
      </c>
    </row>
    <row r="14" spans="1:6" ht="14.25" customHeight="1" x14ac:dyDescent="0.2">
      <c r="A14" s="14">
        <v>40.875</v>
      </c>
      <c r="B14" s="3">
        <v>55.971250000000005</v>
      </c>
      <c r="C14" s="3">
        <v>0</v>
      </c>
      <c r="D14" s="3">
        <v>0</v>
      </c>
      <c r="E14" s="3">
        <v>100</v>
      </c>
    </row>
    <row r="15" spans="1:6" ht="14.25" customHeight="1" x14ac:dyDescent="0.2">
      <c r="A15" s="14">
        <v>18.354166670000001</v>
      </c>
      <c r="B15" s="3">
        <v>45.386458334899999</v>
      </c>
      <c r="C15" s="3">
        <v>0</v>
      </c>
      <c r="D15" s="3">
        <v>0</v>
      </c>
      <c r="E15" s="3">
        <v>100</v>
      </c>
    </row>
    <row r="16" spans="1:6" ht="14.25" customHeight="1" x14ac:dyDescent="0.2">
      <c r="A16" s="14">
        <v>41.229166669999998</v>
      </c>
      <c r="B16" s="3">
        <v>56.137708334899997</v>
      </c>
      <c r="C16" s="3">
        <v>0</v>
      </c>
      <c r="D16" s="3">
        <v>0</v>
      </c>
      <c r="E16" s="3">
        <v>100</v>
      </c>
    </row>
    <row r="17" spans="1:5" ht="14.25" customHeight="1" x14ac:dyDescent="0.2">
      <c r="A17" s="14">
        <v>35.645833330000002</v>
      </c>
      <c r="B17" s="3">
        <v>53.513541665100007</v>
      </c>
      <c r="C17" s="3">
        <v>0</v>
      </c>
      <c r="D17" s="3">
        <v>0</v>
      </c>
      <c r="E17" s="3">
        <v>100</v>
      </c>
    </row>
    <row r="18" spans="1:5" ht="14.25" customHeight="1" x14ac:dyDescent="0.2">
      <c r="A18" s="14">
        <v>47.479166669999998</v>
      </c>
      <c r="B18">
        <v>59.075208334899997</v>
      </c>
      <c r="C18" s="3">
        <v>0</v>
      </c>
      <c r="D18" s="3">
        <v>0</v>
      </c>
      <c r="E18" s="3">
        <v>100</v>
      </c>
    </row>
    <row r="19" spans="1:5" ht="14.25" customHeight="1" x14ac:dyDescent="0.2">
      <c r="A19" s="14">
        <v>34</v>
      </c>
      <c r="B19">
        <v>52.739999999999995</v>
      </c>
      <c r="C19" s="3">
        <v>0</v>
      </c>
      <c r="D19" s="3">
        <v>0</v>
      </c>
      <c r="E19" s="3">
        <v>100</v>
      </c>
    </row>
    <row r="20" spans="1:5" ht="14.25" customHeight="1" x14ac:dyDescent="0.2">
      <c r="A20" s="14">
        <v>30.4375</v>
      </c>
      <c r="B20">
        <v>51.065625000000004</v>
      </c>
      <c r="C20" s="3">
        <v>0</v>
      </c>
      <c r="D20" s="3">
        <v>0</v>
      </c>
      <c r="E20" s="3">
        <v>100</v>
      </c>
    </row>
    <row r="21" spans="1:5" ht="14.25" customHeight="1" x14ac:dyDescent="0.2">
      <c r="A21" s="14">
        <v>41.166666669999998</v>
      </c>
      <c r="B21">
        <v>56.108333334899996</v>
      </c>
      <c r="C21" s="3">
        <v>0</v>
      </c>
      <c r="D21" s="3">
        <v>0</v>
      </c>
      <c r="E21" s="3">
        <v>100</v>
      </c>
    </row>
    <row r="22" spans="1:5" ht="14.25" customHeight="1" x14ac:dyDescent="0.2">
      <c r="A22" s="14">
        <v>22.020833329999999</v>
      </c>
      <c r="B22">
        <v>47.109791665099998</v>
      </c>
      <c r="C22" s="3">
        <v>0</v>
      </c>
      <c r="D22" s="3">
        <v>0</v>
      </c>
      <c r="E22" s="3">
        <v>100</v>
      </c>
    </row>
    <row r="23" spans="1:5" ht="14.25" customHeight="1" x14ac:dyDescent="0.2">
      <c r="A23" s="14">
        <v>41.979166669999998</v>
      </c>
      <c r="B23">
        <v>56.490208334899997</v>
      </c>
      <c r="C23" s="3">
        <v>0</v>
      </c>
      <c r="D23" s="3">
        <v>0</v>
      </c>
      <c r="E23" s="3">
        <v>100</v>
      </c>
    </row>
    <row r="24" spans="1:5" ht="14.25" customHeight="1" x14ac:dyDescent="0.2">
      <c r="A24" s="14">
        <v>52.708333330000002</v>
      </c>
      <c r="B24">
        <v>61.532916665100004</v>
      </c>
      <c r="C24" s="3">
        <v>0</v>
      </c>
      <c r="D24" s="3">
        <v>0</v>
      </c>
      <c r="E24" s="3">
        <v>100</v>
      </c>
    </row>
    <row r="25" spans="1:5" ht="14.25" customHeight="1" x14ac:dyDescent="0.2">
      <c r="A25" s="14">
        <v>31.895833329999999</v>
      </c>
      <c r="B25">
        <v>51.751041665099997</v>
      </c>
      <c r="C25" s="3">
        <v>0</v>
      </c>
      <c r="D25" s="3">
        <v>0</v>
      </c>
      <c r="E25" s="3">
        <v>100</v>
      </c>
    </row>
    <row r="26" spans="1:5" ht="14.25" customHeight="1" x14ac:dyDescent="0.2">
      <c r="A26" s="14">
        <v>54.666666669999998</v>
      </c>
      <c r="B26">
        <v>62.453333334899995</v>
      </c>
      <c r="C26" s="3">
        <v>0</v>
      </c>
      <c r="D26" s="3">
        <v>0</v>
      </c>
      <c r="E26" s="3">
        <v>100</v>
      </c>
    </row>
    <row r="27" spans="1:5" ht="14.25" customHeight="1" x14ac:dyDescent="0.2">
      <c r="A27" s="14">
        <v>37.5</v>
      </c>
      <c r="B27">
        <v>54.384999999999991</v>
      </c>
      <c r="C27" s="3">
        <v>0</v>
      </c>
      <c r="D27" s="3">
        <v>0</v>
      </c>
      <c r="E27" s="3">
        <v>100</v>
      </c>
    </row>
    <row r="28" spans="1:5" ht="14.25" customHeight="1" x14ac:dyDescent="0.2">
      <c r="A28" s="14">
        <v>29.0625</v>
      </c>
      <c r="B28">
        <v>50.419375000000002</v>
      </c>
      <c r="C28" s="3">
        <v>0</v>
      </c>
      <c r="D28" s="3">
        <v>0</v>
      </c>
      <c r="E28" s="3">
        <v>100</v>
      </c>
    </row>
    <row r="29" spans="1:5" ht="14.25" customHeight="1" x14ac:dyDescent="0.2">
      <c r="A29" s="14">
        <v>23.791666670000001</v>
      </c>
      <c r="B29">
        <v>47.942083334899998</v>
      </c>
      <c r="C29" s="3">
        <v>0</v>
      </c>
      <c r="D29" s="3">
        <v>0</v>
      </c>
      <c r="E29" s="3">
        <v>100</v>
      </c>
    </row>
    <row r="30" spans="1:5" ht="14.25" customHeight="1" x14ac:dyDescent="0.2">
      <c r="A30" s="14">
        <v>40.208333330000002</v>
      </c>
      <c r="B30">
        <v>55.657916665100004</v>
      </c>
      <c r="C30" s="3">
        <v>0</v>
      </c>
      <c r="D30" s="3">
        <v>0</v>
      </c>
      <c r="E30" s="3">
        <v>100</v>
      </c>
    </row>
    <row r="31" spans="1:5" ht="14.25" customHeight="1" x14ac:dyDescent="0.2"/>
    <row r="32" spans="1: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N1000"/>
  <sheetViews>
    <sheetView zoomScale="87" workbookViewId="0">
      <selection activeCell="O40" sqref="O40"/>
    </sheetView>
  </sheetViews>
  <sheetFormatPr baseColWidth="10" defaultColWidth="14.5" defaultRowHeight="15" customHeight="1" x14ac:dyDescent="0.2"/>
  <cols>
    <col min="1" max="3" width="8.6640625" customWidth="1"/>
    <col min="4" max="4" width="30.83203125" customWidth="1"/>
    <col min="5" max="5" width="41.6640625" customWidth="1"/>
    <col min="6" max="9" width="8.6640625" customWidth="1"/>
    <col min="10" max="10" width="12.1640625" customWidth="1"/>
    <col min="11" max="11" width="16.83203125" customWidth="1"/>
    <col min="13" max="26" width="8.6640625" customWidth="1"/>
  </cols>
  <sheetData>
    <row r="1" spans="4:14" ht="14.25" customHeight="1" x14ac:dyDescent="0.2">
      <c r="G1" s="5" t="s">
        <v>6</v>
      </c>
      <c r="H1" s="5" t="s">
        <v>7</v>
      </c>
      <c r="I1" s="5" t="s">
        <v>8</v>
      </c>
      <c r="J1" s="4" t="s">
        <v>9</v>
      </c>
      <c r="K1" s="4" t="s">
        <v>26</v>
      </c>
      <c r="L1" s="4" t="s">
        <v>0</v>
      </c>
      <c r="M1" s="4" t="s">
        <v>5</v>
      </c>
      <c r="N1" s="4" t="s">
        <v>63</v>
      </c>
    </row>
    <row r="2" spans="4:14" ht="14.25" customHeight="1" x14ac:dyDescent="0.2">
      <c r="D2" s="6" t="s">
        <v>10</v>
      </c>
      <c r="E2" s="7" t="s">
        <v>57</v>
      </c>
      <c r="G2">
        <v>17</v>
      </c>
      <c r="H2" t="s">
        <v>27</v>
      </c>
      <c r="I2" t="s">
        <v>28</v>
      </c>
      <c r="J2" s="12">
        <v>11.2</v>
      </c>
      <c r="K2" s="13">
        <v>4.0311E-2</v>
      </c>
      <c r="L2" s="14">
        <v>23.333333329999999</v>
      </c>
      <c r="M2" s="15">
        <v>0.37305656329999998</v>
      </c>
      <c r="N2">
        <f>(0.0047)*L2 + 0.3676</f>
        <v>0.47726666665099998</v>
      </c>
    </row>
    <row r="3" spans="4:14" ht="14.25" customHeight="1" x14ac:dyDescent="0.2">
      <c r="D3" s="8" t="s">
        <v>11</v>
      </c>
      <c r="E3" s="9" t="s">
        <v>58</v>
      </c>
      <c r="G3">
        <v>17</v>
      </c>
      <c r="H3" t="s">
        <v>27</v>
      </c>
      <c r="I3" t="s">
        <v>28</v>
      </c>
      <c r="J3" s="12">
        <v>17.52</v>
      </c>
      <c r="K3" s="13">
        <v>6.1586000000000002E-2</v>
      </c>
      <c r="L3" s="14">
        <v>36.5</v>
      </c>
      <c r="M3" s="15">
        <v>0.56994521359999994</v>
      </c>
      <c r="N3">
        <f t="shared" ref="N3:N30" si="0">(0.0047)*L3 + 0.3676</f>
        <v>0.53915000000000002</v>
      </c>
    </row>
    <row r="4" spans="4:14" ht="14.25" customHeight="1" x14ac:dyDescent="0.2">
      <c r="D4" s="8" t="s">
        <v>12</v>
      </c>
      <c r="E4" s="9" t="s">
        <v>42</v>
      </c>
      <c r="G4">
        <v>17</v>
      </c>
      <c r="H4" t="s">
        <v>27</v>
      </c>
      <c r="I4" t="s">
        <v>28</v>
      </c>
      <c r="J4" s="12">
        <v>21.37</v>
      </c>
      <c r="K4" s="13">
        <v>5.9067000000000001E-2</v>
      </c>
      <c r="L4" s="14">
        <v>44.520833330000002</v>
      </c>
      <c r="M4" s="15">
        <v>0.54663322719999996</v>
      </c>
      <c r="N4">
        <f t="shared" si="0"/>
        <v>0.57684791665099999</v>
      </c>
    </row>
    <row r="5" spans="4:14" ht="14.25" customHeight="1" x14ac:dyDescent="0.2">
      <c r="D5" s="8" t="s">
        <v>13</v>
      </c>
      <c r="E5" s="9" t="s">
        <v>43</v>
      </c>
      <c r="G5">
        <v>17</v>
      </c>
      <c r="H5" t="s">
        <v>27</v>
      </c>
      <c r="I5" t="s">
        <v>28</v>
      </c>
      <c r="J5" s="12">
        <v>14.74</v>
      </c>
      <c r="K5" s="13">
        <v>7.7262999999999998E-2</v>
      </c>
      <c r="L5" s="14">
        <v>30.708333329999999</v>
      </c>
      <c r="M5" s="15">
        <v>0.71502739319999997</v>
      </c>
      <c r="N5">
        <f t="shared" si="0"/>
        <v>0.51192916665099997</v>
      </c>
    </row>
    <row r="6" spans="4:14" ht="14.25" customHeight="1" x14ac:dyDescent="0.2">
      <c r="D6" s="8" t="s">
        <v>14</v>
      </c>
      <c r="E6" s="9" t="s">
        <v>15</v>
      </c>
      <c r="G6">
        <v>17</v>
      </c>
      <c r="H6" t="s">
        <v>27</v>
      </c>
      <c r="I6" t="s">
        <v>28</v>
      </c>
      <c r="J6" s="12">
        <v>15.03</v>
      </c>
      <c r="K6" s="13">
        <v>8.0061999999999994E-2</v>
      </c>
      <c r="L6" s="14">
        <v>31.3125</v>
      </c>
      <c r="M6" s="15">
        <v>0.74093062860000003</v>
      </c>
      <c r="N6">
        <f t="shared" si="0"/>
        <v>0.51476875</v>
      </c>
    </row>
    <row r="7" spans="4:14" ht="14.25" customHeight="1" x14ac:dyDescent="0.2">
      <c r="D7" s="8" t="s">
        <v>16</v>
      </c>
      <c r="E7" s="9" t="s">
        <v>44</v>
      </c>
      <c r="G7">
        <v>17</v>
      </c>
      <c r="H7" t="s">
        <v>27</v>
      </c>
      <c r="I7" t="s">
        <v>28</v>
      </c>
      <c r="J7" s="12">
        <v>16.97</v>
      </c>
      <c r="K7" s="13">
        <v>5.2068000000000003E-2</v>
      </c>
      <c r="L7" s="14">
        <v>35.354166669999998</v>
      </c>
      <c r="M7" s="15">
        <v>0.4818612571</v>
      </c>
      <c r="N7">
        <f t="shared" si="0"/>
        <v>0.53376458334900001</v>
      </c>
    </row>
    <row r="8" spans="4:14" ht="14.25" customHeight="1" x14ac:dyDescent="0.2">
      <c r="D8" s="8" t="s">
        <v>17</v>
      </c>
      <c r="E8" s="9" t="s">
        <v>59</v>
      </c>
      <c r="G8">
        <v>17</v>
      </c>
      <c r="H8" t="s">
        <v>27</v>
      </c>
      <c r="I8" t="s">
        <v>28</v>
      </c>
      <c r="J8" s="12">
        <v>25.38</v>
      </c>
      <c r="K8" s="13"/>
      <c r="L8" s="14">
        <v>52.875</v>
      </c>
      <c r="M8" s="15"/>
      <c r="N8">
        <f t="shared" si="0"/>
        <v>0.61611249999999995</v>
      </c>
    </row>
    <row r="9" spans="4:14" ht="14.25" customHeight="1" x14ac:dyDescent="0.2">
      <c r="D9" s="8" t="s">
        <v>18</v>
      </c>
      <c r="E9" s="9" t="s">
        <v>64</v>
      </c>
      <c r="G9">
        <v>17</v>
      </c>
      <c r="H9" t="s">
        <v>27</v>
      </c>
      <c r="I9" t="s">
        <v>28</v>
      </c>
      <c r="J9" s="12">
        <v>22.82</v>
      </c>
      <c r="K9" s="13">
        <v>0.108056</v>
      </c>
      <c r="L9" s="14">
        <v>47.541666669999998</v>
      </c>
      <c r="M9" s="15">
        <v>1</v>
      </c>
      <c r="N9">
        <f t="shared" si="0"/>
        <v>0.59104583334899996</v>
      </c>
    </row>
    <row r="10" spans="4:14" ht="14.25" customHeight="1" x14ac:dyDescent="0.25">
      <c r="D10" s="10" t="s">
        <v>19</v>
      </c>
      <c r="E10" s="11" t="s">
        <v>60</v>
      </c>
      <c r="G10">
        <v>17</v>
      </c>
      <c r="H10" t="s">
        <v>27</v>
      </c>
      <c r="I10" t="s">
        <v>28</v>
      </c>
      <c r="J10" s="12">
        <v>20.49</v>
      </c>
      <c r="K10" s="13">
        <v>8.1462000000000007E-2</v>
      </c>
      <c r="L10" s="14">
        <v>42.6875</v>
      </c>
      <c r="M10" s="15">
        <v>0.75388687350000005</v>
      </c>
      <c r="N10">
        <f t="shared" si="0"/>
        <v>0.56823124999999997</v>
      </c>
    </row>
    <row r="11" spans="4:14" ht="14.25" customHeight="1" x14ac:dyDescent="0.2">
      <c r="G11">
        <v>17</v>
      </c>
      <c r="H11" t="s">
        <v>27</v>
      </c>
      <c r="I11" t="s">
        <v>28</v>
      </c>
      <c r="J11" s="12">
        <v>19.37</v>
      </c>
      <c r="K11" s="13">
        <v>8.8459999999999997E-2</v>
      </c>
      <c r="L11" s="14">
        <v>40.354166669999998</v>
      </c>
      <c r="M11" s="15">
        <v>0.81864958909999996</v>
      </c>
      <c r="N11">
        <f t="shared" si="0"/>
        <v>0.55726458334899998</v>
      </c>
    </row>
    <row r="12" spans="4:14" ht="14.25" customHeight="1" x14ac:dyDescent="0.2">
      <c r="G12">
        <v>17</v>
      </c>
      <c r="H12" t="s">
        <v>27</v>
      </c>
      <c r="I12" t="s">
        <v>28</v>
      </c>
      <c r="J12" s="12">
        <v>12.72</v>
      </c>
      <c r="K12" s="13">
        <v>0.100218</v>
      </c>
      <c r="L12" s="14">
        <v>26.5</v>
      </c>
      <c r="M12" s="15">
        <v>0.92746353739999998</v>
      </c>
      <c r="N12">
        <f t="shared" si="0"/>
        <v>0.49214999999999998</v>
      </c>
    </row>
    <row r="13" spans="4:14" ht="14.25" customHeight="1" x14ac:dyDescent="0.2">
      <c r="D13" s="21" t="s">
        <v>61</v>
      </c>
      <c r="G13">
        <v>17</v>
      </c>
      <c r="H13" t="s">
        <v>27</v>
      </c>
      <c r="I13" t="s">
        <v>28</v>
      </c>
      <c r="J13" s="12">
        <v>15.87</v>
      </c>
      <c r="K13" s="13">
        <v>5.6547E-2</v>
      </c>
      <c r="L13" s="14">
        <v>33.0625</v>
      </c>
      <c r="M13" s="15">
        <v>0.52331198639999998</v>
      </c>
      <c r="N13">
        <f t="shared" si="0"/>
        <v>0.52299374999999992</v>
      </c>
    </row>
    <row r="14" spans="4:14" ht="14.25" customHeight="1" x14ac:dyDescent="0.2">
      <c r="G14">
        <v>17</v>
      </c>
      <c r="H14" t="s">
        <v>27</v>
      </c>
      <c r="I14" t="s">
        <v>28</v>
      </c>
      <c r="J14" s="12">
        <v>19.62</v>
      </c>
      <c r="K14" s="13">
        <v>5.8507000000000003E-2</v>
      </c>
      <c r="L14" s="14">
        <v>40.875</v>
      </c>
      <c r="M14" s="15">
        <v>0.54145072930000004</v>
      </c>
      <c r="N14">
        <f t="shared" si="0"/>
        <v>0.55971250000000006</v>
      </c>
    </row>
    <row r="15" spans="4:14" ht="14.25" customHeight="1" x14ac:dyDescent="0.2">
      <c r="G15">
        <v>17</v>
      </c>
      <c r="H15" t="s">
        <v>27</v>
      </c>
      <c r="I15" t="s">
        <v>28</v>
      </c>
      <c r="J15" s="12">
        <v>8.81</v>
      </c>
      <c r="K15" s="13">
        <v>5.4308000000000002E-2</v>
      </c>
      <c r="L15" s="14">
        <v>18.354166670000001</v>
      </c>
      <c r="M15" s="15">
        <v>0.50259124899999996</v>
      </c>
      <c r="N15">
        <f t="shared" si="0"/>
        <v>0.45386458334899998</v>
      </c>
    </row>
    <row r="16" spans="4:14" ht="14.25" customHeight="1" x14ac:dyDescent="0.2">
      <c r="G16">
        <v>17</v>
      </c>
      <c r="H16" t="s">
        <v>27</v>
      </c>
      <c r="I16" t="s">
        <v>28</v>
      </c>
      <c r="J16" s="12">
        <v>19.79</v>
      </c>
      <c r="K16" s="13">
        <v>7.5023000000000006E-2</v>
      </c>
      <c r="L16" s="14">
        <v>41.229166669999998</v>
      </c>
      <c r="M16" s="15">
        <v>0.69429740129999995</v>
      </c>
      <c r="N16">
        <f t="shared" si="0"/>
        <v>0.56137708334899994</v>
      </c>
    </row>
    <row r="17" spans="4:14" ht="14.25" customHeight="1" x14ac:dyDescent="0.2">
      <c r="G17">
        <v>17</v>
      </c>
      <c r="H17" t="s">
        <v>27</v>
      </c>
      <c r="I17" t="s">
        <v>28</v>
      </c>
      <c r="J17" s="12">
        <v>17.11</v>
      </c>
      <c r="K17" s="13">
        <v>4.2271000000000003E-2</v>
      </c>
      <c r="L17" s="14">
        <v>35.645833330000002</v>
      </c>
      <c r="M17" s="15">
        <v>0.39119530609999997</v>
      </c>
      <c r="N17">
        <f t="shared" si="0"/>
        <v>0.53513541665100006</v>
      </c>
    </row>
    <row r="18" spans="4:14" ht="14.25" customHeight="1" x14ac:dyDescent="0.2">
      <c r="G18">
        <v>17</v>
      </c>
      <c r="H18" t="s">
        <v>27</v>
      </c>
      <c r="I18" t="s">
        <v>28</v>
      </c>
      <c r="J18" s="12">
        <v>22.79</v>
      </c>
      <c r="K18" s="13">
        <v>5.3747999999999997E-2</v>
      </c>
      <c r="L18" s="14">
        <v>47.479166669999998</v>
      </c>
      <c r="M18" s="15">
        <v>0.49740875099999998</v>
      </c>
      <c r="N18">
        <f t="shared" si="0"/>
        <v>0.59075208334899998</v>
      </c>
    </row>
    <row r="19" spans="4:14" ht="14.25" customHeight="1" x14ac:dyDescent="0.2">
      <c r="G19">
        <v>17</v>
      </c>
      <c r="H19" t="s">
        <v>27</v>
      </c>
      <c r="I19" t="s">
        <v>28</v>
      </c>
      <c r="J19" s="12">
        <v>16.32</v>
      </c>
      <c r="K19" s="13">
        <v>5.1508999999999999E-2</v>
      </c>
      <c r="L19" s="14">
        <v>34</v>
      </c>
      <c r="M19" s="15">
        <v>0.47668801360000002</v>
      </c>
      <c r="N19">
        <f t="shared" si="0"/>
        <v>0.52739999999999998</v>
      </c>
    </row>
    <row r="20" spans="4:14" ht="14.25" customHeight="1" x14ac:dyDescent="0.2">
      <c r="G20">
        <v>17</v>
      </c>
      <c r="H20" t="s">
        <v>27</v>
      </c>
      <c r="I20" t="s">
        <v>28</v>
      </c>
      <c r="J20" s="12">
        <v>14.61</v>
      </c>
      <c r="K20" s="13">
        <v>4.5909999999999999E-2</v>
      </c>
      <c r="L20" s="14">
        <v>30.4375</v>
      </c>
      <c r="M20" s="15">
        <v>0.42487228840000002</v>
      </c>
      <c r="N20">
        <f t="shared" si="0"/>
        <v>0.51065625000000003</v>
      </c>
    </row>
    <row r="21" spans="4:14" ht="14.25" customHeight="1" x14ac:dyDescent="0.2">
      <c r="G21">
        <v>17</v>
      </c>
      <c r="H21" t="s">
        <v>27</v>
      </c>
      <c r="I21" t="s">
        <v>28</v>
      </c>
      <c r="J21" s="12">
        <v>19.760000000000002</v>
      </c>
      <c r="K21" s="13">
        <v>6.2146E-2</v>
      </c>
      <c r="L21" s="14">
        <v>41.166666669999998</v>
      </c>
      <c r="M21" s="15">
        <v>0.57512771159999998</v>
      </c>
      <c r="N21">
        <f t="shared" si="0"/>
        <v>0.56108333334899996</v>
      </c>
    </row>
    <row r="22" spans="4:14" ht="14.25" customHeight="1" x14ac:dyDescent="0.2">
      <c r="G22">
        <v>17</v>
      </c>
      <c r="H22" t="s">
        <v>27</v>
      </c>
      <c r="I22" t="s">
        <v>28</v>
      </c>
      <c r="J22" s="12">
        <v>10.57</v>
      </c>
      <c r="K22" s="13"/>
      <c r="L22" s="14">
        <v>22.020833329999999</v>
      </c>
      <c r="M22" s="15"/>
      <c r="N22">
        <f t="shared" si="0"/>
        <v>0.47109791665099998</v>
      </c>
    </row>
    <row r="23" spans="4:14" ht="14.25" customHeight="1" x14ac:dyDescent="0.2">
      <c r="G23">
        <v>17</v>
      </c>
      <c r="H23" t="s">
        <v>27</v>
      </c>
      <c r="I23" t="s">
        <v>28</v>
      </c>
      <c r="J23" s="12">
        <v>20.149999999999999</v>
      </c>
      <c r="K23" s="13">
        <v>7.3064000000000004E-2</v>
      </c>
      <c r="L23" s="14">
        <v>41.979166669999998</v>
      </c>
      <c r="M23" s="15">
        <v>0.6761679129</v>
      </c>
      <c r="N23">
        <f t="shared" si="0"/>
        <v>0.56490208334899994</v>
      </c>
    </row>
    <row r="24" spans="4:14" ht="14.25" customHeight="1" x14ac:dyDescent="0.2">
      <c r="G24">
        <v>17</v>
      </c>
      <c r="H24" t="s">
        <v>27</v>
      </c>
      <c r="I24" t="s">
        <v>28</v>
      </c>
      <c r="J24" s="12">
        <v>25.3</v>
      </c>
      <c r="K24" s="13">
        <v>5.8227000000000001E-2</v>
      </c>
      <c r="L24" s="14">
        <v>52.708333330000002</v>
      </c>
      <c r="M24" s="15">
        <v>0.53885948029999997</v>
      </c>
      <c r="N24">
        <f t="shared" si="0"/>
        <v>0.61532916665100001</v>
      </c>
    </row>
    <row r="25" spans="4:14" ht="14.25" customHeight="1" x14ac:dyDescent="0.2">
      <c r="G25">
        <v>17</v>
      </c>
      <c r="H25" t="s">
        <v>27</v>
      </c>
      <c r="I25" t="s">
        <v>28</v>
      </c>
      <c r="J25" s="12">
        <v>15.31</v>
      </c>
      <c r="K25" s="13">
        <v>4.9549000000000003E-2</v>
      </c>
      <c r="L25" s="14">
        <v>31.895833329999999</v>
      </c>
      <c r="M25" s="15">
        <v>0.45854927070000001</v>
      </c>
      <c r="N25">
        <f t="shared" si="0"/>
        <v>0.51751041665099995</v>
      </c>
    </row>
    <row r="26" spans="4:14" ht="14.25" customHeight="1" x14ac:dyDescent="0.2">
      <c r="G26">
        <v>17</v>
      </c>
      <c r="H26" t="s">
        <v>27</v>
      </c>
      <c r="I26" t="s">
        <v>28</v>
      </c>
      <c r="J26" s="12">
        <v>26.24</v>
      </c>
      <c r="K26" s="13">
        <v>6.5784999999999996E-2</v>
      </c>
      <c r="L26" s="14">
        <v>54.666666669999998</v>
      </c>
      <c r="M26" s="15">
        <v>0.60880469390000003</v>
      </c>
      <c r="N26">
        <f t="shared" si="0"/>
        <v>0.62453333334899996</v>
      </c>
    </row>
    <row r="27" spans="4:14" ht="14.25" customHeight="1" x14ac:dyDescent="0.2">
      <c r="G27">
        <v>17</v>
      </c>
      <c r="H27" t="s">
        <v>27</v>
      </c>
      <c r="I27" t="s">
        <v>28</v>
      </c>
      <c r="J27" s="12">
        <v>18</v>
      </c>
      <c r="K27" s="13">
        <v>7.2784000000000001E-2</v>
      </c>
      <c r="L27" s="14">
        <v>37.5</v>
      </c>
      <c r="M27" s="15">
        <v>0.67357666400000005</v>
      </c>
      <c r="N27">
        <f t="shared" si="0"/>
        <v>0.54384999999999994</v>
      </c>
    </row>
    <row r="28" spans="4:14" ht="14.25" customHeight="1" x14ac:dyDescent="0.2">
      <c r="G28">
        <v>17</v>
      </c>
      <c r="H28" t="s">
        <v>27</v>
      </c>
      <c r="I28" t="s">
        <v>28</v>
      </c>
      <c r="J28" s="12">
        <v>13.95</v>
      </c>
      <c r="K28" s="13">
        <v>3.6951999999999999E-2</v>
      </c>
      <c r="L28" s="14">
        <v>29.0625</v>
      </c>
      <c r="M28" s="15">
        <v>0.3419708299</v>
      </c>
      <c r="N28">
        <f t="shared" si="0"/>
        <v>0.50419375</v>
      </c>
    </row>
    <row r="29" spans="4:14" ht="14.25" customHeight="1" x14ac:dyDescent="0.2">
      <c r="G29">
        <v>17</v>
      </c>
      <c r="H29" t="s">
        <v>27</v>
      </c>
      <c r="I29" t="s">
        <v>28</v>
      </c>
      <c r="J29" s="12">
        <v>11.42</v>
      </c>
      <c r="K29" s="13">
        <v>3.4152000000000002E-2</v>
      </c>
      <c r="L29" s="14">
        <v>23.791666670000001</v>
      </c>
      <c r="M29" s="15">
        <v>0.3160583401</v>
      </c>
      <c r="N29">
        <f t="shared" si="0"/>
        <v>0.47942083334899999</v>
      </c>
    </row>
    <row r="30" spans="4:14" ht="14.25" customHeight="1" x14ac:dyDescent="0.2">
      <c r="G30">
        <v>17</v>
      </c>
      <c r="H30" t="s">
        <v>27</v>
      </c>
      <c r="I30" t="s">
        <v>28</v>
      </c>
      <c r="J30" s="12">
        <v>19.3</v>
      </c>
      <c r="K30" s="13">
        <v>5.9067000000000001E-2</v>
      </c>
      <c r="L30" s="14">
        <v>40.208333330000002</v>
      </c>
      <c r="M30" s="15">
        <v>0.54663322719999996</v>
      </c>
      <c r="N30">
        <f t="shared" si="0"/>
        <v>0.55657916665100005</v>
      </c>
    </row>
    <row r="31" spans="4:14" ht="14.25" customHeight="1" x14ac:dyDescent="0.2"/>
    <row r="32" spans="4:14" ht="14.25" customHeight="1" x14ac:dyDescent="0.2">
      <c r="D32" s="3"/>
      <c r="E32" s="3"/>
      <c r="J32" s="23" t="s">
        <v>62</v>
      </c>
      <c r="K32" s="23"/>
      <c r="L32" s="23"/>
    </row>
    <row r="33" spans="5:11" ht="14.25" customHeight="1" x14ac:dyDescent="0.2">
      <c r="J33" s="3"/>
      <c r="K33" s="3"/>
    </row>
    <row r="34" spans="5:11" ht="14.25" customHeight="1" x14ac:dyDescent="0.2"/>
    <row r="35" spans="5:11" ht="14.25" customHeight="1" x14ac:dyDescent="0.2"/>
    <row r="36" spans="5:11" ht="14.25" customHeight="1" x14ac:dyDescent="0.2"/>
    <row r="37" spans="5:11" ht="14.25" customHeight="1" x14ac:dyDescent="0.2"/>
    <row r="38" spans="5:11" ht="14.25" customHeight="1" x14ac:dyDescent="0.2">
      <c r="E38" s="22"/>
    </row>
    <row r="39" spans="5:11" ht="14.25" customHeight="1" x14ac:dyDescent="0.2"/>
    <row r="40" spans="5:11" ht="14.25" customHeight="1" x14ac:dyDescent="0.2"/>
    <row r="41" spans="5:11" ht="14.25" customHeight="1" x14ac:dyDescent="0.2"/>
    <row r="42" spans="5:11" ht="14.25" customHeight="1" x14ac:dyDescent="0.2"/>
    <row r="43" spans="5:11" ht="14.25" customHeight="1" x14ac:dyDescent="0.2"/>
    <row r="44" spans="5:11" ht="14.25" customHeight="1" x14ac:dyDescent="0.2"/>
    <row r="45" spans="5:11" ht="14.25" customHeight="1" x14ac:dyDescent="0.2"/>
    <row r="46" spans="5:11" ht="14.25" customHeight="1" x14ac:dyDescent="0.2"/>
    <row r="47" spans="5:11" ht="14.25" customHeight="1" x14ac:dyDescent="0.2"/>
    <row r="48" spans="5:11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">
    <mergeCell ref="J32:L32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4B6D7-F91A-8F49-B7E2-E9BB30F4B84E}">
  <dimension ref="A1:Q30"/>
  <sheetViews>
    <sheetView workbookViewId="0">
      <selection activeCell="G60" sqref="G60"/>
    </sheetView>
  </sheetViews>
  <sheetFormatPr baseColWidth="10" defaultColWidth="8.83203125" defaultRowHeight="15" x14ac:dyDescent="0.2"/>
  <cols>
    <col min="1" max="1" width="21.33203125" bestFit="1" customWidth="1"/>
    <col min="2" max="2" width="76.5" customWidth="1"/>
    <col min="5" max="6" width="18.1640625" customWidth="1"/>
    <col min="7" max="7" width="7.6640625" bestFit="1" customWidth="1"/>
    <col min="8" max="8" width="8.5" bestFit="1" customWidth="1"/>
    <col min="11" max="11" width="22.5" bestFit="1" customWidth="1"/>
  </cols>
  <sheetData>
    <row r="1" spans="1:17" s="18" customFormat="1" ht="48" x14ac:dyDescent="0.2">
      <c r="A1" s="18" t="s">
        <v>24</v>
      </c>
      <c r="B1" s="19" t="s">
        <v>29</v>
      </c>
      <c r="D1" s="18" t="s">
        <v>30</v>
      </c>
      <c r="E1" s="18" t="s">
        <v>31</v>
      </c>
      <c r="F1" s="20" t="s">
        <v>32</v>
      </c>
      <c r="G1" s="18" t="s">
        <v>33</v>
      </c>
      <c r="H1" s="18" t="s">
        <v>34</v>
      </c>
      <c r="I1" s="18" t="s">
        <v>35</v>
      </c>
      <c r="J1" s="18" t="s">
        <v>36</v>
      </c>
      <c r="K1" s="18" t="s">
        <v>37</v>
      </c>
      <c r="L1" s="18" t="s">
        <v>38</v>
      </c>
    </row>
    <row r="2" spans="1:17" x14ac:dyDescent="0.2">
      <c r="A2" t="s">
        <v>20</v>
      </c>
      <c r="B2" t="s">
        <v>39</v>
      </c>
      <c r="D2">
        <v>1983</v>
      </c>
      <c r="E2">
        <v>4.0311000000000003</v>
      </c>
      <c r="F2">
        <v>4.0311000000000007E-2</v>
      </c>
      <c r="G2">
        <v>11.05</v>
      </c>
      <c r="H2">
        <v>11.2</v>
      </c>
      <c r="I2">
        <v>87.54</v>
      </c>
      <c r="J2">
        <v>18.93</v>
      </c>
      <c r="K2">
        <v>2.74</v>
      </c>
      <c r="L2">
        <f>H2/48*100</f>
        <v>23.333333333333332</v>
      </c>
      <c r="N2" s="21" t="s">
        <v>40</v>
      </c>
      <c r="O2" s="16"/>
      <c r="P2" s="18"/>
      <c r="Q2" s="18"/>
    </row>
    <row r="3" spans="1:17" x14ac:dyDescent="0.2">
      <c r="A3" t="s">
        <v>25</v>
      </c>
      <c r="B3" t="s">
        <v>41</v>
      </c>
      <c r="D3">
        <v>1984</v>
      </c>
      <c r="E3">
        <v>6.1585999999999999</v>
      </c>
      <c r="F3">
        <v>6.1586000000000002E-2</v>
      </c>
      <c r="G3">
        <v>16.12</v>
      </c>
      <c r="H3">
        <v>17.52</v>
      </c>
      <c r="I3">
        <v>117.92</v>
      </c>
      <c r="J3">
        <v>29.25</v>
      </c>
      <c r="K3">
        <v>4.26</v>
      </c>
      <c r="L3">
        <f t="shared" ref="L3:L30" si="0">H3/48*100</f>
        <v>36.5</v>
      </c>
      <c r="P3" s="18"/>
      <c r="Q3" s="18"/>
    </row>
    <row r="4" spans="1:17" x14ac:dyDescent="0.2">
      <c r="A4" t="s">
        <v>21</v>
      </c>
      <c r="B4" t="s">
        <v>42</v>
      </c>
      <c r="D4">
        <v>1985</v>
      </c>
      <c r="E4">
        <v>5.9066999999999998</v>
      </c>
      <c r="F4">
        <v>5.9067000000000001E-2</v>
      </c>
      <c r="G4">
        <v>17.53</v>
      </c>
      <c r="H4">
        <v>21.37</v>
      </c>
      <c r="I4">
        <v>59.53</v>
      </c>
      <c r="J4">
        <v>26.8</v>
      </c>
      <c r="K4">
        <v>4.1500000000000004</v>
      </c>
      <c r="L4">
        <f t="shared" si="0"/>
        <v>44.520833333333336</v>
      </c>
      <c r="P4" s="18"/>
      <c r="Q4" s="18"/>
    </row>
    <row r="5" spans="1:17" x14ac:dyDescent="0.2">
      <c r="A5" t="s">
        <v>22</v>
      </c>
      <c r="B5" t="s">
        <v>43</v>
      </c>
      <c r="D5">
        <v>1986</v>
      </c>
      <c r="E5">
        <v>7.7263000000000002</v>
      </c>
      <c r="F5">
        <v>7.7262999999999998E-2</v>
      </c>
      <c r="G5">
        <v>14.29</v>
      </c>
      <c r="H5">
        <v>14.74</v>
      </c>
      <c r="I5">
        <v>94.87</v>
      </c>
      <c r="J5">
        <v>30.75</v>
      </c>
      <c r="K5">
        <v>4.88</v>
      </c>
      <c r="L5">
        <f t="shared" si="0"/>
        <v>30.708333333333332</v>
      </c>
      <c r="P5" s="18"/>
      <c r="Q5" s="18"/>
    </row>
    <row r="6" spans="1:17" x14ac:dyDescent="0.2">
      <c r="A6" t="s">
        <v>23</v>
      </c>
      <c r="B6" t="s">
        <v>44</v>
      </c>
      <c r="D6">
        <v>1987</v>
      </c>
      <c r="E6">
        <v>8.0061999999999998</v>
      </c>
      <c r="F6">
        <v>8.0061999999999994E-2</v>
      </c>
      <c r="G6">
        <v>14.81</v>
      </c>
      <c r="H6">
        <v>15.03</v>
      </c>
      <c r="I6">
        <v>103.46</v>
      </c>
      <c r="J6">
        <v>46.12</v>
      </c>
      <c r="K6">
        <v>3.65</v>
      </c>
      <c r="L6">
        <f t="shared" si="0"/>
        <v>31.3125</v>
      </c>
      <c r="P6" s="18"/>
      <c r="Q6" s="18"/>
    </row>
    <row r="7" spans="1:17" x14ac:dyDescent="0.2">
      <c r="A7" t="s">
        <v>45</v>
      </c>
      <c r="B7" t="s">
        <v>46</v>
      </c>
      <c r="D7">
        <v>1988</v>
      </c>
      <c r="E7">
        <v>5.2068000000000003</v>
      </c>
      <c r="F7">
        <v>5.2068000000000003E-2</v>
      </c>
      <c r="G7">
        <v>16.420000000000002</v>
      </c>
      <c r="H7">
        <v>16.97</v>
      </c>
      <c r="I7">
        <v>66.989999999999995</v>
      </c>
      <c r="J7">
        <v>15.97</v>
      </c>
      <c r="K7">
        <v>3.96</v>
      </c>
      <c r="L7">
        <f t="shared" si="0"/>
        <v>35.354166666666664</v>
      </c>
      <c r="P7" s="18"/>
      <c r="Q7" s="18"/>
    </row>
    <row r="8" spans="1:17" x14ac:dyDescent="0.2">
      <c r="A8" t="s">
        <v>47</v>
      </c>
      <c r="B8" t="s">
        <v>48</v>
      </c>
      <c r="D8">
        <v>1989</v>
      </c>
      <c r="F8">
        <v>0</v>
      </c>
      <c r="G8">
        <v>21.72</v>
      </c>
      <c r="H8">
        <v>25.38</v>
      </c>
      <c r="I8">
        <v>106.39</v>
      </c>
      <c r="J8">
        <v>18.36</v>
      </c>
      <c r="K8">
        <v>4.88</v>
      </c>
      <c r="L8">
        <f t="shared" si="0"/>
        <v>52.874999999999993</v>
      </c>
      <c r="P8" s="18"/>
      <c r="Q8" s="18"/>
    </row>
    <row r="9" spans="1:17" x14ac:dyDescent="0.2">
      <c r="A9" t="s">
        <v>49</v>
      </c>
      <c r="B9" t="s">
        <v>50</v>
      </c>
      <c r="D9">
        <v>1990</v>
      </c>
      <c r="E9">
        <v>10.8056</v>
      </c>
      <c r="F9">
        <v>0.108056</v>
      </c>
      <c r="G9">
        <v>22.36</v>
      </c>
      <c r="H9">
        <v>22.82</v>
      </c>
      <c r="I9">
        <v>93.89</v>
      </c>
      <c r="J9">
        <v>21.86</v>
      </c>
      <c r="K9">
        <v>5.9</v>
      </c>
      <c r="L9">
        <f t="shared" si="0"/>
        <v>47.541666666666664</v>
      </c>
      <c r="P9" s="18"/>
      <c r="Q9" s="18"/>
    </row>
    <row r="10" spans="1:17" x14ac:dyDescent="0.2">
      <c r="A10" t="s">
        <v>51</v>
      </c>
      <c r="B10" t="s">
        <v>52</v>
      </c>
      <c r="D10">
        <v>1991</v>
      </c>
      <c r="E10">
        <v>8.1462000000000003</v>
      </c>
      <c r="F10">
        <v>8.1462000000000007E-2</v>
      </c>
      <c r="G10">
        <v>18.68</v>
      </c>
      <c r="H10">
        <v>20.49</v>
      </c>
      <c r="I10">
        <v>168.6</v>
      </c>
      <c r="J10">
        <v>16.03</v>
      </c>
      <c r="K10">
        <v>10.87</v>
      </c>
      <c r="L10">
        <f t="shared" si="0"/>
        <v>42.687499999999993</v>
      </c>
      <c r="P10" s="18"/>
      <c r="Q10" s="18"/>
    </row>
    <row r="11" spans="1:17" x14ac:dyDescent="0.2">
      <c r="B11" s="17" t="s">
        <v>53</v>
      </c>
      <c r="D11">
        <v>1992</v>
      </c>
      <c r="E11">
        <v>8.8460000000000001</v>
      </c>
      <c r="F11">
        <v>8.8459999999999997E-2</v>
      </c>
      <c r="G11">
        <v>14.29</v>
      </c>
      <c r="H11">
        <v>19.37</v>
      </c>
      <c r="I11">
        <v>90.16</v>
      </c>
      <c r="J11">
        <v>18.54</v>
      </c>
      <c r="K11">
        <v>3.13</v>
      </c>
      <c r="L11">
        <f t="shared" si="0"/>
        <v>40.354166666666671</v>
      </c>
      <c r="P11" s="18"/>
      <c r="Q11" s="18"/>
    </row>
    <row r="12" spans="1:17" x14ac:dyDescent="0.2">
      <c r="B12" t="s">
        <v>54</v>
      </c>
      <c r="D12">
        <v>1993</v>
      </c>
      <c r="E12">
        <v>10.021800000000001</v>
      </c>
      <c r="F12">
        <v>0.100218</v>
      </c>
      <c r="G12">
        <v>12.31</v>
      </c>
      <c r="H12">
        <v>12.72</v>
      </c>
      <c r="I12">
        <v>68.94</v>
      </c>
      <c r="J12">
        <v>36</v>
      </c>
      <c r="K12">
        <v>6.46</v>
      </c>
      <c r="L12">
        <f t="shared" si="0"/>
        <v>26.5</v>
      </c>
      <c r="P12" s="18"/>
      <c r="Q12" s="18"/>
    </row>
    <row r="13" spans="1:17" x14ac:dyDescent="0.2">
      <c r="B13" t="s">
        <v>55</v>
      </c>
      <c r="D13">
        <v>1994</v>
      </c>
      <c r="E13">
        <v>5.6547000000000001</v>
      </c>
      <c r="F13">
        <v>5.6547E-2</v>
      </c>
      <c r="G13">
        <v>15.87</v>
      </c>
      <c r="H13">
        <v>15.87</v>
      </c>
      <c r="I13">
        <v>86.04</v>
      </c>
      <c r="J13">
        <v>18.7</v>
      </c>
      <c r="K13">
        <v>5.47</v>
      </c>
      <c r="L13">
        <f t="shared" si="0"/>
        <v>33.0625</v>
      </c>
      <c r="P13" s="18"/>
      <c r="Q13" s="18"/>
    </row>
    <row r="14" spans="1:17" x14ac:dyDescent="0.2">
      <c r="D14">
        <v>1995</v>
      </c>
      <c r="E14">
        <v>5.8506999999999998</v>
      </c>
      <c r="F14">
        <v>5.8506999999999997E-2</v>
      </c>
      <c r="G14">
        <v>19.27</v>
      </c>
      <c r="H14">
        <v>19.62</v>
      </c>
      <c r="I14">
        <v>278.12</v>
      </c>
      <c r="J14">
        <v>16.82</v>
      </c>
      <c r="K14">
        <v>3.4</v>
      </c>
      <c r="L14">
        <f t="shared" si="0"/>
        <v>40.875</v>
      </c>
      <c r="P14" s="18"/>
      <c r="Q14" s="18"/>
    </row>
    <row r="15" spans="1:17" x14ac:dyDescent="0.2">
      <c r="B15" t="s">
        <v>56</v>
      </c>
      <c r="D15">
        <v>1996</v>
      </c>
      <c r="E15">
        <v>5.4307999999999996</v>
      </c>
      <c r="F15">
        <v>5.4307999999999995E-2</v>
      </c>
      <c r="G15">
        <v>8.6300000000000008</v>
      </c>
      <c r="H15">
        <v>8.81</v>
      </c>
      <c r="I15">
        <v>130.03</v>
      </c>
      <c r="J15">
        <v>14.93</v>
      </c>
      <c r="K15">
        <v>5.0199999999999996</v>
      </c>
      <c r="L15">
        <f t="shared" si="0"/>
        <v>18.354166666666668</v>
      </c>
      <c r="P15" s="18"/>
      <c r="Q15" s="18"/>
    </row>
    <row r="16" spans="1:17" x14ac:dyDescent="0.2">
      <c r="D16">
        <v>1997</v>
      </c>
      <c r="E16">
        <v>7.5023</v>
      </c>
      <c r="F16">
        <v>7.5023000000000006E-2</v>
      </c>
      <c r="G16">
        <v>19.04</v>
      </c>
      <c r="H16">
        <v>19.79</v>
      </c>
      <c r="I16">
        <v>304.95999999999998</v>
      </c>
      <c r="J16">
        <v>18.32</v>
      </c>
      <c r="K16">
        <v>2.76</v>
      </c>
      <c r="L16">
        <f t="shared" si="0"/>
        <v>41.229166666666664</v>
      </c>
      <c r="P16" s="18"/>
      <c r="Q16" s="18"/>
    </row>
    <row r="17" spans="4:17" x14ac:dyDescent="0.2">
      <c r="D17">
        <v>1998</v>
      </c>
      <c r="E17">
        <v>4.2271000000000001</v>
      </c>
      <c r="F17">
        <v>4.2271000000000003E-2</v>
      </c>
      <c r="G17">
        <v>15.39</v>
      </c>
      <c r="H17">
        <v>17.11</v>
      </c>
      <c r="I17">
        <v>73.099999999999994</v>
      </c>
      <c r="J17">
        <v>25.18</v>
      </c>
      <c r="K17">
        <v>1.5</v>
      </c>
      <c r="L17">
        <f t="shared" si="0"/>
        <v>35.645833333333329</v>
      </c>
      <c r="P17" s="18"/>
      <c r="Q17" s="18"/>
    </row>
    <row r="18" spans="4:17" x14ac:dyDescent="0.2">
      <c r="D18">
        <v>1999</v>
      </c>
      <c r="E18">
        <v>5.3747999999999996</v>
      </c>
      <c r="F18">
        <v>5.3747999999999997E-2</v>
      </c>
      <c r="G18">
        <v>12.07</v>
      </c>
      <c r="H18">
        <v>22.79</v>
      </c>
      <c r="I18">
        <v>45.57</v>
      </c>
      <c r="J18">
        <v>17.22</v>
      </c>
      <c r="K18">
        <v>4.88</v>
      </c>
      <c r="L18">
        <f t="shared" si="0"/>
        <v>47.479166666666664</v>
      </c>
      <c r="P18" s="18"/>
      <c r="Q18" s="18"/>
    </row>
    <row r="19" spans="4:17" x14ac:dyDescent="0.2">
      <c r="D19">
        <v>2000</v>
      </c>
      <c r="E19">
        <v>5.1509</v>
      </c>
      <c r="F19">
        <v>5.1508999999999999E-2</v>
      </c>
      <c r="G19">
        <v>15.87</v>
      </c>
      <c r="H19">
        <v>16.32</v>
      </c>
      <c r="I19">
        <v>110.27</v>
      </c>
      <c r="J19">
        <v>17.02</v>
      </c>
      <c r="K19">
        <v>5.76</v>
      </c>
      <c r="L19">
        <f t="shared" si="0"/>
        <v>34</v>
      </c>
      <c r="P19" s="18"/>
      <c r="Q19" s="18"/>
    </row>
    <row r="20" spans="4:17" x14ac:dyDescent="0.2">
      <c r="D20">
        <v>2001</v>
      </c>
      <c r="E20">
        <v>4.5910000000000002</v>
      </c>
      <c r="F20">
        <v>4.5909999999999999E-2</v>
      </c>
      <c r="G20">
        <v>13.55</v>
      </c>
      <c r="H20">
        <v>14.61</v>
      </c>
      <c r="I20">
        <v>40.68</v>
      </c>
      <c r="J20">
        <v>23.16</v>
      </c>
      <c r="K20">
        <v>1.94</v>
      </c>
      <c r="L20">
        <f t="shared" si="0"/>
        <v>30.4375</v>
      </c>
      <c r="P20" s="18"/>
      <c r="Q20" s="18"/>
    </row>
    <row r="21" spans="4:17" x14ac:dyDescent="0.2">
      <c r="D21">
        <v>2002</v>
      </c>
      <c r="E21">
        <v>6.2145999999999999</v>
      </c>
      <c r="F21">
        <v>6.2146E-2</v>
      </c>
      <c r="G21">
        <v>19.12</v>
      </c>
      <c r="H21">
        <v>19.760000000000002</v>
      </c>
      <c r="I21">
        <v>55.87</v>
      </c>
      <c r="J21">
        <v>15.04</v>
      </c>
      <c r="K21">
        <v>0.89</v>
      </c>
      <c r="L21">
        <f t="shared" si="0"/>
        <v>41.166666666666671</v>
      </c>
      <c r="P21" s="18"/>
      <c r="Q21" s="18"/>
    </row>
    <row r="22" spans="4:17" x14ac:dyDescent="0.2">
      <c r="D22">
        <v>2003</v>
      </c>
      <c r="F22">
        <v>0</v>
      </c>
      <c r="G22">
        <v>8.69</v>
      </c>
      <c r="H22">
        <v>10.57</v>
      </c>
      <c r="I22">
        <v>41.96</v>
      </c>
      <c r="J22">
        <v>14.39</v>
      </c>
      <c r="K22">
        <v>1.61</v>
      </c>
      <c r="L22">
        <f t="shared" si="0"/>
        <v>22.020833333333336</v>
      </c>
      <c r="P22" s="18"/>
      <c r="Q22" s="18"/>
    </row>
    <row r="23" spans="4:17" x14ac:dyDescent="0.2">
      <c r="D23">
        <v>2004</v>
      </c>
      <c r="E23">
        <v>7.3064</v>
      </c>
      <c r="F23">
        <v>7.3064000000000004E-2</v>
      </c>
      <c r="G23">
        <v>18.72</v>
      </c>
      <c r="H23">
        <v>20.149999999999999</v>
      </c>
      <c r="I23">
        <v>69.63</v>
      </c>
      <c r="J23">
        <v>19.07</v>
      </c>
      <c r="K23">
        <v>3.44</v>
      </c>
      <c r="L23">
        <f t="shared" si="0"/>
        <v>41.979166666666664</v>
      </c>
      <c r="P23" s="18"/>
      <c r="Q23" s="18"/>
    </row>
    <row r="24" spans="4:17" x14ac:dyDescent="0.2">
      <c r="D24">
        <v>2005</v>
      </c>
      <c r="E24">
        <v>5.8227000000000002</v>
      </c>
      <c r="F24">
        <v>5.8227000000000001E-2</v>
      </c>
      <c r="G24">
        <v>15.87</v>
      </c>
      <c r="H24">
        <v>25.3</v>
      </c>
      <c r="I24">
        <v>117.13</v>
      </c>
      <c r="J24">
        <v>27.12</v>
      </c>
      <c r="K24">
        <v>3.83</v>
      </c>
      <c r="L24">
        <f t="shared" si="0"/>
        <v>52.708333333333336</v>
      </c>
      <c r="P24" s="18"/>
      <c r="Q24" s="18"/>
    </row>
    <row r="25" spans="4:17" x14ac:dyDescent="0.2">
      <c r="D25">
        <v>2006</v>
      </c>
      <c r="E25">
        <v>4.9549000000000003</v>
      </c>
      <c r="F25">
        <v>4.9549000000000003E-2</v>
      </c>
      <c r="G25">
        <v>13.67</v>
      </c>
      <c r="H25">
        <v>15.31</v>
      </c>
      <c r="I25">
        <v>42.15</v>
      </c>
      <c r="J25">
        <v>11.73</v>
      </c>
      <c r="K25">
        <v>6.32</v>
      </c>
      <c r="L25">
        <f t="shared" si="0"/>
        <v>31.895833333333336</v>
      </c>
      <c r="P25" s="18"/>
      <c r="Q25" s="18"/>
    </row>
    <row r="26" spans="4:17" x14ac:dyDescent="0.2">
      <c r="D26">
        <v>2007</v>
      </c>
      <c r="E26">
        <v>6.5785</v>
      </c>
      <c r="F26">
        <v>6.5784999999999996E-2</v>
      </c>
      <c r="G26">
        <v>14.26</v>
      </c>
      <c r="H26">
        <v>26.24</v>
      </c>
      <c r="I26">
        <v>77.8</v>
      </c>
      <c r="J26">
        <v>26.95</v>
      </c>
      <c r="K26">
        <v>6.7</v>
      </c>
      <c r="L26">
        <f t="shared" si="0"/>
        <v>54.666666666666664</v>
      </c>
      <c r="P26" s="18"/>
      <c r="Q26" s="18"/>
    </row>
    <row r="27" spans="4:17" x14ac:dyDescent="0.2">
      <c r="D27">
        <v>2008</v>
      </c>
      <c r="E27">
        <v>7.2784000000000004</v>
      </c>
      <c r="F27">
        <v>7.2784000000000001E-2</v>
      </c>
      <c r="G27">
        <v>15.38</v>
      </c>
      <c r="H27">
        <v>18</v>
      </c>
      <c r="I27">
        <v>73.760000000000005</v>
      </c>
      <c r="J27">
        <v>16.62</v>
      </c>
      <c r="K27">
        <v>4.5</v>
      </c>
      <c r="L27">
        <f t="shared" si="0"/>
        <v>37.5</v>
      </c>
      <c r="P27" s="18"/>
      <c r="Q27" s="18"/>
    </row>
    <row r="28" spans="4:17" x14ac:dyDescent="0.2">
      <c r="D28">
        <v>2009</v>
      </c>
      <c r="E28">
        <v>3.6951999999999998</v>
      </c>
      <c r="F28">
        <v>3.6951999999999999E-2</v>
      </c>
      <c r="G28">
        <v>12.13</v>
      </c>
      <c r="H28">
        <v>13.95</v>
      </c>
      <c r="I28">
        <v>49.55</v>
      </c>
      <c r="J28">
        <v>25.35</v>
      </c>
      <c r="K28">
        <v>2.5</v>
      </c>
      <c r="L28">
        <f t="shared" si="0"/>
        <v>29.062499999999996</v>
      </c>
      <c r="P28" s="18"/>
      <c r="Q28" s="18"/>
    </row>
    <row r="29" spans="4:17" x14ac:dyDescent="0.2">
      <c r="D29">
        <v>2010</v>
      </c>
      <c r="E29">
        <v>3.4152</v>
      </c>
      <c r="F29">
        <v>3.4152000000000002E-2</v>
      </c>
      <c r="G29">
        <v>9.59</v>
      </c>
      <c r="H29">
        <v>11.42</v>
      </c>
      <c r="I29">
        <v>117.42</v>
      </c>
      <c r="J29">
        <v>21.31</v>
      </c>
      <c r="K29">
        <v>5</v>
      </c>
      <c r="L29">
        <f t="shared" si="0"/>
        <v>23.791666666666668</v>
      </c>
      <c r="P29" s="18"/>
      <c r="Q29" s="18"/>
    </row>
    <row r="30" spans="4:17" x14ac:dyDescent="0.2">
      <c r="D30">
        <v>2011</v>
      </c>
      <c r="E30">
        <v>5.9066999999999998</v>
      </c>
      <c r="F30">
        <v>5.9067000000000001E-2</v>
      </c>
      <c r="G30">
        <v>17.62</v>
      </c>
      <c r="H30">
        <v>19.3</v>
      </c>
      <c r="I30">
        <v>164.84</v>
      </c>
      <c r="J30">
        <v>43.69</v>
      </c>
      <c r="K30">
        <v>3.1</v>
      </c>
      <c r="L30">
        <f t="shared" si="0"/>
        <v>40.208333333333336</v>
      </c>
      <c r="P30" s="18"/>
      <c r="Q30" s="1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FinalSR</vt:lpstr>
      <vt:lpstr>AdditionalData</vt:lpstr>
      <vt:lpstr>MoreData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Bakken, Matthew</cp:lastModifiedBy>
  <dcterms:created xsi:type="dcterms:W3CDTF">2015-06-05T18:17:20Z</dcterms:created>
  <dcterms:modified xsi:type="dcterms:W3CDTF">2025-03-27T03:07:56Z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