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tt/Desktop/Rosenfeld Lab RA/New/Study 25 - NuhfHunt_Gro/"/>
    </mc:Choice>
  </mc:AlternateContent>
  <xr:revisionPtr revIDLastSave="0" documentId="13_ncr:1_{58E3DF53-3D2A-BD4D-962E-2D9B40689E52}" xr6:coauthVersionLast="47" xr6:coauthVersionMax="47" xr10:uidLastSave="{00000000-0000-0000-0000-000000000000}"/>
  <bookViews>
    <workbookView xWindow="0" yWindow="500" windowWidth="25600" windowHeight="15500" xr2:uid="{00000000-000D-0000-FFFF-FFFF00000000}"/>
  </bookViews>
  <sheets>
    <sheet name="FinalSR" sheetId="1" r:id="rId1"/>
    <sheet name="AdditionalData" sheetId="2" r:id="rId2"/>
    <sheet name="MoreData" sheetId="9" r:id="rId3"/>
  </sheets>
  <externalReferences>
    <externalReference r:id="rId4"/>
  </externalReferenc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diWnerRt68gyVd4RNmMJa0oiXRWyPal+XwXNUK4GFpU="/>
    </ext>
  </extLst>
</workbook>
</file>

<file path=xl/calcChain.xml><?xml version="1.0" encoding="utf-8"?>
<calcChain xmlns="http://schemas.openxmlformats.org/spreadsheetml/2006/main">
  <c r="N3" i="2" l="1"/>
  <c r="N4" i="2"/>
  <c r="N5" i="2"/>
  <c r="N6" i="2"/>
  <c r="N7" i="2"/>
  <c r="N8" i="2"/>
  <c r="N9" i="2"/>
  <c r="N2" i="2"/>
</calcChain>
</file>

<file path=xl/sharedStrings.xml><?xml version="1.0" encoding="utf-8"?>
<sst xmlns="http://schemas.openxmlformats.org/spreadsheetml/2006/main" count="196" uniqueCount="78">
  <si>
    <t>PERCENT_MAD</t>
  </si>
  <si>
    <t>Mean System Capacity (%)</t>
  </si>
  <si>
    <t>SD</t>
  </si>
  <si>
    <t>low.limit</t>
  </si>
  <si>
    <t>up.limit</t>
  </si>
  <si>
    <t>YstdtoMAX</t>
  </si>
  <si>
    <t>StudyNo</t>
  </si>
  <si>
    <t>STUDY</t>
  </si>
  <si>
    <t>sp</t>
  </si>
  <si>
    <t>Discharge</t>
  </si>
  <si>
    <t>Citation/Data Source:</t>
  </si>
  <si>
    <t xml:space="preserve">Species: </t>
  </si>
  <si>
    <t>Spatial Data Origin:</t>
  </si>
  <si>
    <t>Temporal Data Origin:</t>
  </si>
  <si>
    <t>Units:</t>
  </si>
  <si>
    <t>% Mean Annual Discharge</t>
  </si>
  <si>
    <t>Life Stage:</t>
  </si>
  <si>
    <t>Vital Rate:</t>
  </si>
  <si>
    <t>Season:</t>
  </si>
  <si>
    <t>FINAL CURVE DERIVATION:</t>
  </si>
  <si>
    <t>Fig/Table:</t>
  </si>
  <si>
    <t>Water bodies:</t>
  </si>
  <si>
    <t>Year span:</t>
  </si>
  <si>
    <t>Life stage:</t>
  </si>
  <si>
    <t xml:space="preserve">Mean Annual Discharge: </t>
  </si>
  <si>
    <t>Ho:</t>
  </si>
  <si>
    <t>X:</t>
  </si>
  <si>
    <t>Y:</t>
  </si>
  <si>
    <t>Comment:</t>
  </si>
  <si>
    <t xml:space="preserve">Source: </t>
  </si>
  <si>
    <t>Original study axis units</t>
  </si>
  <si>
    <t>Y axis standardized to one, x-axis standardized to % MAD</t>
  </si>
  <si>
    <t>Final curve was derived from linear regression.</t>
  </si>
  <si>
    <t>Andrew J. Nuhfer, Troy G. Zorn, Todd C. Wills. 2017. Effects of reduced summer flows on the brook
trout population and temperatures of a groundwater-influenced stream.  Ecology of Freshwater Fish 2017: 26: 108–119.</t>
  </si>
  <si>
    <t>Figs. 2 &amp; 3</t>
  </si>
  <si>
    <t>checked</t>
  </si>
  <si>
    <r>
      <rPr>
        <b/>
        <sz val="11"/>
        <color theme="1"/>
        <rFont val="Calibri"/>
        <family val="2"/>
        <scheme val="minor"/>
      </rPr>
      <t>0.68</t>
    </r>
    <r>
      <rPr>
        <sz val="11"/>
        <color theme="1"/>
        <rFont val="Calibri"/>
        <family val="2"/>
        <scheme val="minor"/>
      </rPr>
      <t xml:space="preserve"> cms at USGS 04132300 HUNT CREEK AT HUNT CREEK ROAD NEAR LEWISTON, MI</t>
    </r>
  </si>
  <si>
    <t>Digitized data checks out against</t>
  </si>
  <si>
    <t>Hunt Ck, Michigan</t>
  </si>
  <si>
    <t xml:space="preserve">  the original figs.</t>
  </si>
  <si>
    <t>1991-1998</t>
  </si>
  <si>
    <t>Juveniles and adults</t>
  </si>
  <si>
    <t>Expected reduction in fish growth/abundance after flow reduction experiment to treatment reach from June 1- Aug. 31.</t>
  </si>
  <si>
    <t>MAD discharge data (June 1 - Aug. 31  flows in treatment reach; normal flows in control reach).</t>
  </si>
  <si>
    <t>fish density or growth (2 response variables reported)</t>
  </si>
  <si>
    <t>Data from 8 consecutive years of flow experiments.  Despite being a flow manipulation, power to detect effects is likely comparatively low, with only one upstream diversion reach and one downstream control, but no paired control stream.  Also the potential for fish movement to confound things.  The comparatively short length of the treatment reach (~600m) might also minimize cumulative temperature effects of flow reduction.  Subsequent (non-manipulative) analyses suggest that negative impacts of withdrwals on brook trout may be more severe (e.g. see McKenna et al. 2018 FWB 63:874-890).  Alternatively, this may be a comparatively sand-bed channel with very cool temperatures so fish-flow dynamics may be different than in more typical gravel-bed alluvial channels (?).</t>
  </si>
  <si>
    <t>DIGITIZED GROWTH DATA BELOW</t>
  </si>
  <si>
    <t>Implicit pathway of flow effect: growth and survival</t>
  </si>
  <si>
    <t>DIGITIZED Density DATA BELOW</t>
  </si>
  <si>
    <t>Percent</t>
  </si>
  <si>
    <t>Absolute</t>
  </si>
  <si>
    <t>mm (fork length)</t>
  </si>
  <si>
    <t>Fish per Hectare</t>
  </si>
  <si>
    <t>MAD</t>
  </si>
  <si>
    <t>Flow reduction</t>
  </si>
  <si>
    <t>Treatment</t>
  </si>
  <si>
    <t>95% CIs</t>
  </si>
  <si>
    <t>Growth (adjusted means)</t>
  </si>
  <si>
    <t>Density</t>
  </si>
  <si>
    <t>Tmt</t>
  </si>
  <si>
    <t>95% lower</t>
  </si>
  <si>
    <t>95% upper</t>
  </si>
  <si>
    <t>Control</t>
  </si>
  <si>
    <t xml:space="preserve">NOTE: % Mean Annual Discharge calculated assuming </t>
  </si>
  <si>
    <t>MAD = 0.68 cms based on the limited</t>
  </si>
  <si>
    <t xml:space="preserve">     (i.e. bit spotty) USGS data - about 150 measurements.</t>
  </si>
  <si>
    <t>However, this is very close the the reported/implied</t>
  </si>
  <si>
    <t xml:space="preserve">    mean exceedence flow of ~0.72 cms).</t>
  </si>
  <si>
    <t xml:space="preserve">    mean exceedence flow of ~0.72 cms in Nuhfer et al. 2017).</t>
  </si>
  <si>
    <t>Spring to fall</t>
  </si>
  <si>
    <t>Brook Trout</t>
  </si>
  <si>
    <t>Nuhfer et al. 2017</t>
  </si>
  <si>
    <t>Brooktro</t>
  </si>
  <si>
    <t>Hunt Creek, Michigan, USA</t>
  </si>
  <si>
    <t>NuhferG</t>
  </si>
  <si>
    <t>Growth</t>
  </si>
  <si>
    <t>Y (vital rate)</t>
  </si>
  <si>
    <t>PredictedY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</si>
</sst>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b/>
      <sz val="11"/>
      <color theme="1"/>
      <name val="Calibri"/>
      <family val="2"/>
    </font>
    <font>
      <b/>
      <sz val="10"/>
      <color rgb="FF36424A"/>
      <name val="Arial"/>
      <family val="2"/>
    </font>
    <font>
      <sz val="11"/>
      <color theme="1"/>
      <name val="Calibri"/>
      <family val="2"/>
    </font>
    <font>
      <b/>
      <sz val="11"/>
      <color rgb="FFFF0000"/>
      <name val="Calibri"/>
      <family val="2"/>
    </font>
    <font>
      <b/>
      <sz val="10"/>
      <color theme="0"/>
      <name val="Arial"/>
      <family val="2"/>
    </font>
    <font>
      <sz val="10"/>
      <color theme="1"/>
      <name val="Arial"/>
      <family val="2"/>
    </font>
    <font>
      <sz val="10"/>
      <color theme="0"/>
      <name val="Arial Black"/>
      <family val="2"/>
    </font>
    <font>
      <b/>
      <sz val="11"/>
      <color rgb="FFFF0000"/>
      <name val="Calibri"/>
      <family val="2"/>
      <scheme val="minor"/>
    </font>
    <font>
      <sz val="11"/>
      <color theme="1"/>
      <name val="Calibri"/>
      <family val="2"/>
      <scheme val="minor"/>
    </font>
    <font>
      <b/>
      <sz val="11"/>
      <color theme="1"/>
      <name val="Calibri"/>
      <family val="2"/>
      <scheme val="minor"/>
    </font>
    <font>
      <b/>
      <u/>
      <sz val="11"/>
      <color rgb="FFFF0000"/>
      <name val="Calibri"/>
      <family val="2"/>
      <scheme val="minor"/>
    </font>
    <font>
      <u/>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025252"/>
        <bgColor rgb="FF025252"/>
      </patternFill>
    </fill>
    <fill>
      <patternFill patternType="solid">
        <fgColor rgb="FF8DB1B1"/>
        <bgColor rgb="FF8DB1B1"/>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s>
  <borders count="19">
    <border>
      <left/>
      <right/>
      <top/>
      <bottom/>
      <diagonal/>
    </border>
    <border>
      <left/>
      <right/>
      <top/>
      <bottom style="thin">
        <color rgb="FF000000"/>
      </bottom>
      <diagonal/>
    </border>
    <border>
      <left style="thin">
        <color rgb="FF0070C0"/>
      </left>
      <right/>
      <top/>
      <bottom/>
      <diagonal/>
    </border>
    <border>
      <left/>
      <right style="thin">
        <color rgb="FF0070C0"/>
      </right>
      <top/>
      <bottom/>
      <diagonal/>
    </border>
    <border>
      <left/>
      <right/>
      <top/>
      <bottom style="thin">
        <color rgb="FF000000"/>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rgb="FF000000"/>
      </bottom>
      <diagonal/>
    </border>
    <border>
      <left style="thin">
        <color rgb="FFFF0000"/>
      </left>
      <right/>
      <top/>
      <bottom/>
      <diagonal/>
    </border>
    <border>
      <left style="thick">
        <color rgb="FF0F5B5B"/>
      </left>
      <right style="thick">
        <color rgb="FF0F5B5B"/>
      </right>
      <top/>
      <bottom/>
      <diagonal/>
    </border>
    <border>
      <left/>
      <right style="thick">
        <color rgb="FF0F5B5B"/>
      </right>
      <top style="thin">
        <color rgb="FF000000"/>
      </top>
      <bottom style="thin">
        <color rgb="FF000000"/>
      </bottom>
      <diagonal/>
    </border>
    <border>
      <left style="thick">
        <color rgb="FF0F5B5B"/>
      </left>
      <right style="thick">
        <color rgb="FF0F5B5B"/>
      </right>
      <top/>
      <bottom style="thick">
        <color rgb="FF0F5B5B"/>
      </bottom>
      <diagonal/>
    </border>
    <border>
      <left/>
      <right style="thick">
        <color rgb="FF0F5B5B"/>
      </right>
      <top style="thin">
        <color rgb="FF000000"/>
      </top>
      <bottom style="thick">
        <color rgb="FF0F5B5B"/>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wrapText="1"/>
    </xf>
    <xf numFmtId="0" fontId="2" fillId="0" borderId="0" xfId="0" applyFont="1" applyAlignment="1">
      <alignment horizontal="left" vertical="center" wrapText="1"/>
    </xf>
    <xf numFmtId="0" fontId="3" fillId="0" borderId="0" xfId="0" applyFont="1"/>
    <xf numFmtId="0" fontId="4" fillId="3" borderId="0" xfId="0" applyFont="1" applyFill="1"/>
    <xf numFmtId="0" fontId="4" fillId="3" borderId="4" xfId="0" applyFont="1" applyFill="1" applyBorder="1"/>
    <xf numFmtId="0" fontId="5" fillId="4" borderId="5" xfId="0" applyFont="1" applyFill="1" applyBorder="1" applyAlignment="1">
      <alignment horizontal="left"/>
    </xf>
    <xf numFmtId="0" fontId="6" fillId="5" borderId="6" xfId="0" applyFont="1" applyFill="1" applyBorder="1" applyAlignment="1">
      <alignment horizontal="left"/>
    </xf>
    <xf numFmtId="0" fontId="5" fillId="4" borderId="8" xfId="0" applyFont="1" applyFill="1" applyBorder="1" applyAlignment="1">
      <alignment horizontal="left"/>
    </xf>
    <xf numFmtId="0" fontId="6" fillId="5" borderId="9" xfId="0" applyFont="1" applyFill="1" applyBorder="1" applyAlignment="1">
      <alignment horizontal="left"/>
    </xf>
    <xf numFmtId="0" fontId="7" fillId="4" borderId="10" xfId="0" applyFont="1" applyFill="1" applyBorder="1" applyAlignment="1">
      <alignment horizontal="left"/>
    </xf>
    <xf numFmtId="0" fontId="6" fillId="5" borderId="11" xfId="0" applyFont="1" applyFill="1" applyBorder="1" applyAlignment="1">
      <alignment horizontal="left"/>
    </xf>
    <xf numFmtId="0" fontId="0" fillId="6" borderId="7" xfId="0" applyFill="1" applyBorder="1"/>
    <xf numFmtId="0" fontId="0" fillId="6" borderId="0" xfId="0" applyFill="1"/>
    <xf numFmtId="0" fontId="0" fillId="7" borderId="2" xfId="0" applyFill="1" applyBorder="1"/>
    <xf numFmtId="0" fontId="0" fillId="7" borderId="3" xfId="0" applyFill="1" applyBorder="1"/>
    <xf numFmtId="0" fontId="9" fillId="0" borderId="0" xfId="0" applyFont="1"/>
    <xf numFmtId="0" fontId="0" fillId="0" borderId="0" xfId="0" applyAlignment="1">
      <alignment wrapText="1"/>
    </xf>
    <xf numFmtId="0" fontId="8" fillId="8" borderId="0" xfId="0" applyFont="1" applyFill="1"/>
    <xf numFmtId="0" fontId="0" fillId="0" borderId="0" xfId="0" applyAlignment="1">
      <alignment vertical="top"/>
    </xf>
    <xf numFmtId="0" fontId="0" fillId="0" borderId="0" xfId="0" applyAlignment="1">
      <alignment vertical="top" wrapText="1"/>
    </xf>
    <xf numFmtId="0" fontId="0" fillId="8" borderId="0" xfId="0" applyFill="1"/>
    <xf numFmtId="0" fontId="10" fillId="0" borderId="0" xfId="0" applyFont="1" applyAlignment="1">
      <alignment vertical="top"/>
    </xf>
    <xf numFmtId="0" fontId="8" fillId="0" borderId="0" xfId="0" applyFont="1"/>
    <xf numFmtId="0" fontId="11" fillId="8" borderId="0" xfId="0" applyFont="1" applyFill="1"/>
    <xf numFmtId="0" fontId="12" fillId="8" borderId="0" xfId="0" applyFont="1" applyFill="1"/>
    <xf numFmtId="0" fontId="8" fillId="0" borderId="12" xfId="0" applyFont="1" applyBorder="1"/>
    <xf numFmtId="0" fontId="0" fillId="0" borderId="13" xfId="0" applyBorder="1"/>
    <xf numFmtId="0" fontId="0" fillId="0" borderId="14" xfId="0" applyBorder="1"/>
    <xf numFmtId="0" fontId="0" fillId="0" borderId="15" xfId="0" applyBorder="1"/>
    <xf numFmtId="0" fontId="13" fillId="0" borderId="0" xfId="0" applyFont="1"/>
    <xf numFmtId="0" fontId="0" fillId="0" borderId="16" xfId="0" applyBorder="1"/>
    <xf numFmtId="0" fontId="13" fillId="0" borderId="17" xfId="0" applyFont="1" applyBorder="1"/>
    <xf numFmtId="0" fontId="0" fillId="0" borderId="18" xfId="0" applyBorder="1"/>
    <xf numFmtId="0" fontId="8" fillId="8"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FinalSR!$B$1</c:f>
              <c:strCache>
                <c:ptCount val="1"/>
                <c:pt idx="0">
                  <c:v>Mean System Capacity (%)</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FinalSR!$A$2:$A$9</c:f>
              <c:numCache>
                <c:formatCode>General</c:formatCode>
                <c:ptCount val="8"/>
                <c:pt idx="0">
                  <c:v>66.176470589999994</c:v>
                </c:pt>
                <c:pt idx="1">
                  <c:v>66.176470589999994</c:v>
                </c:pt>
                <c:pt idx="2">
                  <c:v>33.823529409999999</c:v>
                </c:pt>
                <c:pt idx="3">
                  <c:v>66.176470589999994</c:v>
                </c:pt>
                <c:pt idx="4">
                  <c:v>16.176470590000001</c:v>
                </c:pt>
                <c:pt idx="5">
                  <c:v>66.176470589999994</c:v>
                </c:pt>
                <c:pt idx="6">
                  <c:v>6.6176470590000003</c:v>
                </c:pt>
                <c:pt idx="7">
                  <c:v>66.176470589999994</c:v>
                </c:pt>
              </c:numCache>
            </c:numRef>
          </c:xVal>
          <c:yVal>
            <c:numRef>
              <c:f>FinalSR!$B$2:$B$9</c:f>
              <c:numCache>
                <c:formatCode>General</c:formatCode>
                <c:ptCount val="8"/>
                <c:pt idx="0">
                  <c:v>98.713529412100016</c:v>
                </c:pt>
                <c:pt idx="1">
                  <c:v>98.713529412100016</c:v>
                </c:pt>
                <c:pt idx="2">
                  <c:v>92.566470587900014</c:v>
                </c:pt>
                <c:pt idx="3">
                  <c:v>98.713529412100016</c:v>
                </c:pt>
                <c:pt idx="4">
                  <c:v>89.213529412100002</c:v>
                </c:pt>
                <c:pt idx="5">
                  <c:v>98.713529412100016</c:v>
                </c:pt>
                <c:pt idx="6">
                  <c:v>87.397352941210002</c:v>
                </c:pt>
                <c:pt idx="7">
                  <c:v>98.713529412100016</c:v>
                </c:pt>
              </c:numCache>
            </c:numRef>
          </c:yVal>
          <c:smooth val="0"/>
          <c:extLst>
            <c:ext xmlns:c16="http://schemas.microsoft.com/office/drawing/2014/chart" uri="{C3380CC4-5D6E-409C-BE32-E72D297353CC}">
              <c16:uniqueId val="{00000000-AA67-374A-8F43-8BC7F6BFDBFD}"/>
            </c:ext>
          </c:extLst>
        </c:ser>
        <c:dLbls>
          <c:showLegendKey val="0"/>
          <c:showVal val="0"/>
          <c:showCatName val="0"/>
          <c:showSerName val="0"/>
          <c:showPercent val="0"/>
          <c:showBubbleSize val="0"/>
        </c:dLbls>
        <c:axId val="102351071"/>
        <c:axId val="102249951"/>
      </c:scatterChart>
      <c:valAx>
        <c:axId val="10235107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Annual Discharge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249951"/>
        <c:crosses val="autoZero"/>
        <c:crossBetween val="midCat"/>
      </c:valAx>
      <c:valAx>
        <c:axId val="1022499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rgbClr val="000000">
                        <a:lumMod val="65000"/>
                        <a:lumOff val="35000"/>
                      </a:srgbClr>
                    </a:solidFill>
                  </a:rPr>
                  <a:t>Mean System Capacity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5107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tx>
            <c:strRef>
              <c:f>AdditionalData!$M$1</c:f>
              <c:strCache>
                <c:ptCount val="1"/>
                <c:pt idx="0">
                  <c:v>YstdtoMAX</c:v>
                </c:pt>
              </c:strCache>
            </c:strRef>
          </c:tx>
          <c:spPr>
            <a:ln>
              <a:noFill/>
            </a:ln>
          </c:spPr>
          <c:marker>
            <c:symbol val="circle"/>
            <c:size val="7"/>
            <c:spPr>
              <a:solidFill>
                <a:schemeClr val="accent1"/>
              </a:solidFill>
              <a:ln cmpd="sng">
                <a:solidFill>
                  <a:schemeClr val="accent1"/>
                </a:solidFill>
              </a:ln>
            </c:spPr>
          </c:marker>
          <c:trendline>
            <c:trendlineType val="linear"/>
            <c:dispRSqr val="0"/>
            <c:dispEq val="0"/>
          </c:trendline>
          <c:xVal>
            <c:numRef>
              <c:f>AdditionalData!$L$2:$L$9</c:f>
              <c:numCache>
                <c:formatCode>General</c:formatCode>
                <c:ptCount val="8"/>
                <c:pt idx="0">
                  <c:v>66.176470589999994</c:v>
                </c:pt>
                <c:pt idx="1">
                  <c:v>66.176470589999994</c:v>
                </c:pt>
                <c:pt idx="2">
                  <c:v>33.823529409999999</c:v>
                </c:pt>
                <c:pt idx="3">
                  <c:v>66.176470589999994</c:v>
                </c:pt>
                <c:pt idx="4">
                  <c:v>16.176470590000001</c:v>
                </c:pt>
                <c:pt idx="5">
                  <c:v>66.176470589999994</c:v>
                </c:pt>
                <c:pt idx="6">
                  <c:v>6.6176470590000003</c:v>
                </c:pt>
                <c:pt idx="7">
                  <c:v>66.176470589999994</c:v>
                </c:pt>
              </c:numCache>
            </c:numRef>
          </c:xVal>
          <c:yVal>
            <c:numRef>
              <c:f>AdditionalData!$M$2:$M$9</c:f>
              <c:numCache>
                <c:formatCode>General</c:formatCode>
                <c:ptCount val="8"/>
                <c:pt idx="0">
                  <c:v>0.98852476950000001</c:v>
                </c:pt>
                <c:pt idx="1">
                  <c:v>0.98034576139999996</c:v>
                </c:pt>
                <c:pt idx="2">
                  <c:v>0.92301064089999996</c:v>
                </c:pt>
                <c:pt idx="3">
                  <c:v>0.98197335669999997</c:v>
                </c:pt>
                <c:pt idx="4">
                  <c:v>0.86895806549999999</c:v>
                </c:pt>
                <c:pt idx="5">
                  <c:v>0.99180731460000005</c:v>
                </c:pt>
                <c:pt idx="6">
                  <c:v>0.89516371689999996</c:v>
                </c:pt>
                <c:pt idx="7">
                  <c:v>1</c:v>
                </c:pt>
              </c:numCache>
            </c:numRef>
          </c:yVal>
          <c:smooth val="1"/>
          <c:extLst>
            <c:ext xmlns:c16="http://schemas.microsoft.com/office/drawing/2014/chart" uri="{C3380CC4-5D6E-409C-BE32-E72D297353CC}">
              <c16:uniqueId val="{00000000-FBC0-534C-ACD2-D58E6114FDE9}"/>
            </c:ext>
          </c:extLst>
        </c:ser>
        <c:ser>
          <c:idx val="1"/>
          <c:order val="1"/>
          <c:spPr>
            <a:ln w="19050">
              <a:noFill/>
            </a:ln>
          </c:spPr>
          <c:marker>
            <c:symbol val="none"/>
          </c:marker>
          <c:xVal>
            <c:numRef>
              <c:f>AdditionalData!$L$2:$L$9</c:f>
              <c:numCache>
                <c:formatCode>General</c:formatCode>
                <c:ptCount val="8"/>
                <c:pt idx="0">
                  <c:v>66.176470589999994</c:v>
                </c:pt>
                <c:pt idx="1">
                  <c:v>66.176470589999994</c:v>
                </c:pt>
                <c:pt idx="2">
                  <c:v>33.823529409999999</c:v>
                </c:pt>
                <c:pt idx="3">
                  <c:v>66.176470589999994</c:v>
                </c:pt>
                <c:pt idx="4">
                  <c:v>16.176470590000001</c:v>
                </c:pt>
                <c:pt idx="5">
                  <c:v>66.176470589999994</c:v>
                </c:pt>
                <c:pt idx="6">
                  <c:v>6.6176470590000003</c:v>
                </c:pt>
                <c:pt idx="7">
                  <c:v>66.176470589999994</c:v>
                </c:pt>
              </c:numCache>
            </c:numRef>
          </c:xVal>
          <c:yVal>
            <c:numRef>
              <c:f>AdditionalData!$N$2:$N$9</c:f>
              <c:numCache>
                <c:formatCode>General</c:formatCode>
                <c:ptCount val="8"/>
                <c:pt idx="0">
                  <c:v>0.9871352941210001</c:v>
                </c:pt>
                <c:pt idx="1">
                  <c:v>0.9871352941210001</c:v>
                </c:pt>
                <c:pt idx="2">
                  <c:v>0.92566470587900007</c:v>
                </c:pt>
                <c:pt idx="3">
                  <c:v>0.9871352941210001</c:v>
                </c:pt>
                <c:pt idx="4">
                  <c:v>0.89213529412100001</c:v>
                </c:pt>
                <c:pt idx="5">
                  <c:v>0.9871352941210001</c:v>
                </c:pt>
                <c:pt idx="6">
                  <c:v>0.87397352941210005</c:v>
                </c:pt>
                <c:pt idx="7">
                  <c:v>0.9871352941210001</c:v>
                </c:pt>
              </c:numCache>
            </c:numRef>
          </c:yVal>
          <c:smooth val="0"/>
          <c:extLst>
            <c:ext xmlns:c16="http://schemas.microsoft.com/office/drawing/2014/chart" uri="{C3380CC4-5D6E-409C-BE32-E72D297353CC}">
              <c16:uniqueId val="{00000001-26D9-9847-A654-68EC8AAC0C2D}"/>
            </c:ext>
          </c:extLst>
        </c:ser>
        <c:dLbls>
          <c:showLegendKey val="0"/>
          <c:showVal val="0"/>
          <c:showCatName val="0"/>
          <c:showSerName val="0"/>
          <c:showPercent val="0"/>
          <c:showBubbleSize val="0"/>
        </c:dLbls>
        <c:axId val="1987283849"/>
        <c:axId val="1257199994"/>
      </c:scatterChart>
      <c:valAx>
        <c:axId val="198728384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PERCENT_MAD</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257199994"/>
        <c:crosses val="autoZero"/>
        <c:crossBetween val="midCat"/>
      </c:valAx>
      <c:valAx>
        <c:axId val="12571999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mn-lt"/>
                  </a:defRPr>
                </a:pPr>
                <a:r>
                  <a:rPr lang="en-CA" b="0" i="0">
                    <a:solidFill>
                      <a:srgbClr val="000000"/>
                    </a:solidFill>
                    <a:latin typeface="+mn-lt"/>
                  </a:rPr>
                  <a:t>YstdtoMAX</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987283849"/>
        <c:crosses val="autoZero"/>
        <c:crossBetween val="midCat"/>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lang="en-CA" b="0" i="0">
                <a:solidFill>
                  <a:srgbClr val="757575"/>
                </a:solidFill>
                <a:latin typeface="+mn-lt"/>
              </a:rPr>
              <a:t>X (discharge) and Y (response)</a:t>
            </a:r>
          </a:p>
        </c:rich>
      </c:tx>
      <c:overlay val="0"/>
    </c:title>
    <c:autoTitleDeleted val="0"/>
    <c:plotArea>
      <c:layout/>
      <c:scatterChart>
        <c:scatterStyle val="lineMarker"/>
        <c:varyColors val="0"/>
        <c:ser>
          <c:idx val="0"/>
          <c:order val="0"/>
          <c:tx>
            <c:strRef>
              <c:f>AdditionalData!$K$1</c:f>
              <c:strCache>
                <c:ptCount val="1"/>
                <c:pt idx="0">
                  <c:v>Y (vital rate)</c:v>
                </c:pt>
              </c:strCache>
            </c:strRef>
          </c:tx>
          <c:spPr>
            <a:ln>
              <a:noFill/>
            </a:ln>
          </c:spPr>
          <c:marker>
            <c:symbol val="circle"/>
            <c:size val="7"/>
            <c:spPr>
              <a:solidFill>
                <a:schemeClr val="accent1"/>
              </a:solidFill>
              <a:ln cmpd="sng">
                <a:solidFill>
                  <a:schemeClr val="accent1"/>
                </a:solidFill>
              </a:ln>
            </c:spPr>
          </c:marker>
          <c:trendline>
            <c:name>Trendline</c:name>
            <c:spPr>
              <a:ln w="19050">
                <a:solidFill>
                  <a:srgbClr val="000000">
                    <a:alpha val="0"/>
                  </a:srgbClr>
                </a:solidFill>
              </a:ln>
            </c:spPr>
            <c:trendlineType val="linear"/>
            <c:dispRSqr val="0"/>
            <c:dispEq val="0"/>
          </c:trendline>
          <c:trendline>
            <c:trendlineType val="linear"/>
            <c:dispRSqr val="0"/>
            <c:dispEq val="1"/>
            <c:trendlineLbl>
              <c:numFmt formatCode="General" sourceLinked="0"/>
            </c:trendlineLbl>
          </c:trendline>
          <c:xVal>
            <c:numRef>
              <c:f>AdditionalData!$J$2:$J$9</c:f>
              <c:numCache>
                <c:formatCode>General</c:formatCode>
                <c:ptCount val="8"/>
                <c:pt idx="0">
                  <c:v>0.45</c:v>
                </c:pt>
                <c:pt idx="1">
                  <c:v>0.45</c:v>
                </c:pt>
                <c:pt idx="2">
                  <c:v>0.23</c:v>
                </c:pt>
                <c:pt idx="3">
                  <c:v>0.45</c:v>
                </c:pt>
                <c:pt idx="4">
                  <c:v>0.11</c:v>
                </c:pt>
                <c:pt idx="5">
                  <c:v>0.45</c:v>
                </c:pt>
                <c:pt idx="6">
                  <c:v>4.4999999999999998E-2</c:v>
                </c:pt>
                <c:pt idx="7">
                  <c:v>0.45</c:v>
                </c:pt>
              </c:numCache>
            </c:numRef>
          </c:xVal>
          <c:yVal>
            <c:numRef>
              <c:f>AdditionalData!$K$2:$K$9</c:f>
              <c:numCache>
                <c:formatCode>General</c:formatCode>
                <c:ptCount val="8"/>
                <c:pt idx="0">
                  <c:v>7.2275</c:v>
                </c:pt>
                <c:pt idx="1">
                  <c:v>7.1677</c:v>
                </c:pt>
                <c:pt idx="2">
                  <c:v>6.7484999999999999</c:v>
                </c:pt>
                <c:pt idx="3">
                  <c:v>7.1795999999999998</c:v>
                </c:pt>
                <c:pt idx="4">
                  <c:v>6.3532999999999999</c:v>
                </c:pt>
                <c:pt idx="5">
                  <c:v>7.2515000000000001</c:v>
                </c:pt>
                <c:pt idx="6">
                  <c:v>6.5449000000000002</c:v>
                </c:pt>
                <c:pt idx="7">
                  <c:v>7.3113999999999999</c:v>
                </c:pt>
              </c:numCache>
            </c:numRef>
          </c:yVal>
          <c:smooth val="1"/>
          <c:extLst>
            <c:ext xmlns:c16="http://schemas.microsoft.com/office/drawing/2014/chart" uri="{C3380CC4-5D6E-409C-BE32-E72D297353CC}">
              <c16:uniqueId val="{00000001-C506-7D4E-BC7D-CA53C4493C35}"/>
            </c:ext>
          </c:extLst>
        </c:ser>
        <c:dLbls>
          <c:showLegendKey val="0"/>
          <c:showVal val="0"/>
          <c:showCatName val="0"/>
          <c:showSerName val="0"/>
          <c:showPercent val="0"/>
          <c:showBubbleSize val="0"/>
        </c:dLbls>
        <c:axId val="1376576439"/>
        <c:axId val="1802843536"/>
      </c:scatterChart>
      <c:valAx>
        <c:axId val="137657643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802843536"/>
        <c:crosses val="autoZero"/>
        <c:crossBetween val="midCat"/>
      </c:valAx>
      <c:valAx>
        <c:axId val="180284353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CA"/>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376576439"/>
        <c:crosses val="autoZero"/>
        <c:crossBetween val="midCat"/>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1531215590135664"/>
          <c:y val="1.810979383354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'[1]Neuswanger et al. 2015 - Salcha'!$L$1</c:f>
              <c:strCache>
                <c:ptCount val="1"/>
                <c:pt idx="0">
                  <c:v>recruit deviation normalized by mean recruits</c:v>
                </c:pt>
              </c:strCache>
            </c:strRef>
          </c:tx>
          <c:spPr>
            <a:ln w="19050" cap="rnd">
              <a:noFill/>
              <a:round/>
            </a:ln>
            <a:effectLst/>
          </c:spPr>
          <c:marker>
            <c:symbol val="circle"/>
            <c:size val="5"/>
            <c:spPr>
              <a:solidFill>
                <a:schemeClr val="accent1"/>
              </a:solidFill>
              <a:ln w="9525">
                <a:solidFill>
                  <a:schemeClr val="accent1"/>
                </a:solidFill>
              </a:ln>
              <a:effectLst/>
            </c:spPr>
          </c:marker>
          <c:xVal>
            <c:numRef>
              <c:f>'[1]Neuswanger et al. 2015 - Salcha'!$K$2:$K$20</c:f>
              <c:numCache>
                <c:formatCode>General</c:formatCode>
                <c:ptCount val="19"/>
                <c:pt idx="0">
                  <c:v>136.29976579999999</c:v>
                </c:pt>
                <c:pt idx="1">
                  <c:v>112.412178</c:v>
                </c:pt>
                <c:pt idx="2">
                  <c:v>163.4660422</c:v>
                </c:pt>
                <c:pt idx="3">
                  <c:v>178.45433259999999</c:v>
                </c:pt>
                <c:pt idx="4">
                  <c:v>123.4192037</c:v>
                </c:pt>
                <c:pt idx="5">
                  <c:v>187.82201409999999</c:v>
                </c:pt>
                <c:pt idx="6">
                  <c:v>131.381733</c:v>
                </c:pt>
                <c:pt idx="7">
                  <c:v>202.10772829999999</c:v>
                </c:pt>
                <c:pt idx="8">
                  <c:v>105.8548009</c:v>
                </c:pt>
                <c:pt idx="9">
                  <c:v>111.9437939</c:v>
                </c:pt>
                <c:pt idx="10">
                  <c:v>122.9508197</c:v>
                </c:pt>
                <c:pt idx="11">
                  <c:v>84.777517560000007</c:v>
                </c:pt>
                <c:pt idx="12">
                  <c:v>232.7868852</c:v>
                </c:pt>
                <c:pt idx="13">
                  <c:v>144.4964871</c:v>
                </c:pt>
                <c:pt idx="14">
                  <c:v>190.6323185</c:v>
                </c:pt>
                <c:pt idx="15">
                  <c:v>173.06791569999999</c:v>
                </c:pt>
                <c:pt idx="16">
                  <c:v>91.100702580000004</c:v>
                </c:pt>
                <c:pt idx="17">
                  <c:v>166.0421546</c:v>
                </c:pt>
                <c:pt idx="18">
                  <c:v>128.57142859999999</c:v>
                </c:pt>
              </c:numCache>
            </c:numRef>
          </c:xVal>
          <c:yVal>
            <c:numRef>
              <c:f>'[1]Neuswanger et al. 2015 - Salcha'!$L$2:$L$20</c:f>
              <c:numCache>
                <c:formatCode>General</c:formatCode>
                <c:ptCount val="19"/>
                <c:pt idx="0">
                  <c:v>0.67410976600000005</c:v>
                </c:pt>
                <c:pt idx="1">
                  <c:v>1.569632154</c:v>
                </c:pt>
                <c:pt idx="2">
                  <c:v>2.0616993770000001</c:v>
                </c:pt>
                <c:pt idx="3">
                  <c:v>0.56575390800000003</c:v>
                </c:pt>
                <c:pt idx="4">
                  <c:v>1.557468563</c:v>
                </c:pt>
                <c:pt idx="5">
                  <c:v>0.29944764400000001</c:v>
                </c:pt>
                <c:pt idx="6">
                  <c:v>1.110588788</c:v>
                </c:pt>
                <c:pt idx="7">
                  <c:v>0.90521800399999997</c:v>
                </c:pt>
                <c:pt idx="8">
                  <c:v>1.087143025</c:v>
                </c:pt>
                <c:pt idx="9">
                  <c:v>0.721295099</c:v>
                </c:pt>
                <c:pt idx="10">
                  <c:v>1.423257727</c:v>
                </c:pt>
                <c:pt idx="11">
                  <c:v>1.844693854</c:v>
                </c:pt>
                <c:pt idx="12">
                  <c:v>0.59437066599999999</c:v>
                </c:pt>
                <c:pt idx="13">
                  <c:v>0.86590668699999995</c:v>
                </c:pt>
                <c:pt idx="14">
                  <c:v>1.470031731</c:v>
                </c:pt>
                <c:pt idx="15">
                  <c:v>0.44664472900000002</c:v>
                </c:pt>
                <c:pt idx="16">
                  <c:v>1.335879657</c:v>
                </c:pt>
                <c:pt idx="17">
                  <c:v>0.84539898899999999</c:v>
                </c:pt>
                <c:pt idx="18">
                  <c:v>1.319602774</c:v>
                </c:pt>
              </c:numCache>
            </c:numRef>
          </c:yVal>
          <c:smooth val="0"/>
          <c:extLst>
            <c:ext xmlns:c16="http://schemas.microsoft.com/office/drawing/2014/chart" uri="{C3380CC4-5D6E-409C-BE32-E72D297353CC}">
              <c16:uniqueId val="{00000000-0694-754B-84A9-C81C239C580F}"/>
            </c:ext>
          </c:extLst>
        </c:ser>
        <c:dLbls>
          <c:showLegendKey val="0"/>
          <c:showVal val="0"/>
          <c:showCatName val="0"/>
          <c:showSerName val="0"/>
          <c:showPercent val="0"/>
          <c:showBubbleSize val="0"/>
        </c:dLbls>
        <c:axId val="424347272"/>
        <c:axId val="423642856"/>
      </c:scatterChart>
      <c:valAx>
        <c:axId val="4243472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642856"/>
        <c:crosses val="autoZero"/>
        <c:crossBetween val="midCat"/>
      </c:valAx>
      <c:valAx>
        <c:axId val="423642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43472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374650</xdr:colOff>
      <xdr:row>1</xdr:row>
      <xdr:rowOff>127000</xdr:rowOff>
    </xdr:from>
    <xdr:to>
      <xdr:col>13</xdr:col>
      <xdr:colOff>323850</xdr:colOff>
      <xdr:row>17</xdr:row>
      <xdr:rowOff>25400</xdr:rowOff>
    </xdr:to>
    <xdr:graphicFrame macro="">
      <xdr:nvGraphicFramePr>
        <xdr:cNvPr id="3" name="Chart 2">
          <a:extLst>
            <a:ext uri="{FF2B5EF4-FFF2-40B4-BE49-F238E27FC236}">
              <a16:creationId xmlns:a16="http://schemas.microsoft.com/office/drawing/2014/main" id="{F6E8EDF4-4D43-24AE-BCD6-2704EA0C61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6</xdr:col>
      <xdr:colOff>107950</xdr:colOff>
      <xdr:row>11</xdr:row>
      <xdr:rowOff>69850</xdr:rowOff>
    </xdr:from>
    <xdr:ext cx="5715000" cy="3533775"/>
    <xdr:graphicFrame macro="">
      <xdr:nvGraphicFramePr>
        <xdr:cNvPr id="668579252" name="Chart 3" title="Chart">
          <a:extLst>
            <a:ext uri="{FF2B5EF4-FFF2-40B4-BE49-F238E27FC236}">
              <a16:creationId xmlns:a16="http://schemas.microsoft.com/office/drawing/2014/main" id="{00000000-0008-0000-0100-0000B4B5D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330200</xdr:colOff>
      <xdr:row>15</xdr:row>
      <xdr:rowOff>127000</xdr:rowOff>
    </xdr:from>
    <xdr:ext cx="5715000" cy="3533775"/>
    <xdr:graphicFrame macro="">
      <xdr:nvGraphicFramePr>
        <xdr:cNvPr id="1426902979" name="Chart 4" title="Chart">
          <a:extLst>
            <a:ext uri="{FF2B5EF4-FFF2-40B4-BE49-F238E27FC236}">
              <a16:creationId xmlns:a16="http://schemas.microsoft.com/office/drawing/2014/main" id="{00000000-0008-0000-0100-0000C3CF0C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14</xdr:col>
      <xdr:colOff>444500</xdr:colOff>
      <xdr:row>2</xdr:row>
      <xdr:rowOff>25400</xdr:rowOff>
    </xdr:from>
    <xdr:to>
      <xdr:col>23</xdr:col>
      <xdr:colOff>609600</xdr:colOff>
      <xdr:row>21</xdr:row>
      <xdr:rowOff>152400</xdr:rowOff>
    </xdr:to>
    <xdr:pic>
      <xdr:nvPicPr>
        <xdr:cNvPr id="2" name="Picture 1">
          <a:extLst>
            <a:ext uri="{FF2B5EF4-FFF2-40B4-BE49-F238E27FC236}">
              <a16:creationId xmlns:a16="http://schemas.microsoft.com/office/drawing/2014/main" id="{EEEFD1F0-9005-1C9E-6246-C550477F6227}"/>
            </a:ext>
          </a:extLst>
        </xdr:cNvPr>
        <xdr:cNvPicPr>
          <a:picLocks noChangeAspect="1"/>
        </xdr:cNvPicPr>
      </xdr:nvPicPr>
      <xdr:blipFill>
        <a:blip xmlns:r="http://schemas.openxmlformats.org/officeDocument/2006/relationships" r:embed="rId3"/>
        <a:stretch>
          <a:fillRect/>
        </a:stretch>
      </xdr:blipFill>
      <xdr:spPr>
        <a:xfrm>
          <a:off x="15227300" y="381000"/>
          <a:ext cx="6108700" cy="3505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2253617</xdr:colOff>
      <xdr:row>21</xdr:row>
      <xdr:rowOff>82903</xdr:rowOff>
    </xdr:from>
    <xdr:to>
      <xdr:col>1</xdr:col>
      <xdr:colOff>4667251</xdr:colOff>
      <xdr:row>30</xdr:row>
      <xdr:rowOff>104775</xdr:rowOff>
    </xdr:to>
    <xdr:pic>
      <xdr:nvPicPr>
        <xdr:cNvPr id="2" name="Picture 1">
          <a:extLst>
            <a:ext uri="{FF2B5EF4-FFF2-40B4-BE49-F238E27FC236}">
              <a16:creationId xmlns:a16="http://schemas.microsoft.com/office/drawing/2014/main" id="{FA898686-924A-D64C-9C99-70ACCE279F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9217" y="5201003"/>
          <a:ext cx="2870834" cy="1736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17</xdr:row>
      <xdr:rowOff>133350</xdr:rowOff>
    </xdr:from>
    <xdr:to>
      <xdr:col>1</xdr:col>
      <xdr:colOff>1413200</xdr:colOff>
      <xdr:row>49</xdr:row>
      <xdr:rowOff>40505</xdr:rowOff>
    </xdr:to>
    <xdr:pic>
      <xdr:nvPicPr>
        <xdr:cNvPr id="3" name="Picture 2">
          <a:extLst>
            <a:ext uri="{FF2B5EF4-FFF2-40B4-BE49-F238E27FC236}">
              <a16:creationId xmlns:a16="http://schemas.microsoft.com/office/drawing/2014/main" id="{603CDB93-CB43-2D4A-BB60-33724309B52D}"/>
            </a:ext>
          </a:extLst>
        </xdr:cNvPr>
        <xdr:cNvPicPr>
          <a:picLocks noChangeAspect="1"/>
        </xdr:cNvPicPr>
      </xdr:nvPicPr>
      <xdr:blipFill>
        <a:blip xmlns:r="http://schemas.openxmlformats.org/officeDocument/2006/relationships" r:embed="rId2"/>
        <a:stretch>
          <a:fillRect/>
        </a:stretch>
      </xdr:blipFill>
      <xdr:spPr>
        <a:xfrm>
          <a:off x="28575" y="4489450"/>
          <a:ext cx="3911925" cy="6003155"/>
        </a:xfrm>
        <a:prstGeom prst="rect">
          <a:avLst/>
        </a:prstGeom>
      </xdr:spPr>
    </xdr:pic>
    <xdr:clientData/>
  </xdr:twoCellAnchor>
  <xdr:twoCellAnchor editAs="oneCell">
    <xdr:from>
      <xdr:col>0</xdr:col>
      <xdr:colOff>581025</xdr:colOff>
      <xdr:row>51</xdr:row>
      <xdr:rowOff>95250</xdr:rowOff>
    </xdr:from>
    <xdr:to>
      <xdr:col>1</xdr:col>
      <xdr:colOff>3802881</xdr:colOff>
      <xdr:row>76</xdr:row>
      <xdr:rowOff>8940</xdr:rowOff>
    </xdr:to>
    <xdr:pic>
      <xdr:nvPicPr>
        <xdr:cNvPr id="4" name="Picture 3">
          <a:extLst>
            <a:ext uri="{FF2B5EF4-FFF2-40B4-BE49-F238E27FC236}">
              <a16:creationId xmlns:a16="http://schemas.microsoft.com/office/drawing/2014/main" id="{44321A98-BB66-7D49-83A2-F2D0000D0F19}"/>
            </a:ext>
          </a:extLst>
        </xdr:cNvPr>
        <xdr:cNvPicPr>
          <a:picLocks noChangeAspect="1"/>
        </xdr:cNvPicPr>
      </xdr:nvPicPr>
      <xdr:blipFill>
        <a:blip xmlns:r="http://schemas.openxmlformats.org/officeDocument/2006/relationships" r:embed="rId3"/>
        <a:stretch>
          <a:fillRect/>
        </a:stretch>
      </xdr:blipFill>
      <xdr:spPr>
        <a:xfrm>
          <a:off x="581025" y="10928350"/>
          <a:ext cx="6358756" cy="4676190"/>
        </a:xfrm>
        <a:prstGeom prst="rect">
          <a:avLst/>
        </a:prstGeom>
      </xdr:spPr>
    </xdr:pic>
    <xdr:clientData/>
  </xdr:twoCellAnchor>
  <xdr:twoCellAnchor>
    <xdr:from>
      <xdr:col>15</xdr:col>
      <xdr:colOff>12700</xdr:colOff>
      <xdr:row>5</xdr:row>
      <xdr:rowOff>0</xdr:rowOff>
    </xdr:from>
    <xdr:to>
      <xdr:col>19</xdr:col>
      <xdr:colOff>635000</xdr:colOff>
      <xdr:row>9</xdr:row>
      <xdr:rowOff>1574800</xdr:rowOff>
    </xdr:to>
    <xdr:graphicFrame macro="">
      <xdr:nvGraphicFramePr>
        <xdr:cNvPr id="5" name="Chart 4">
          <a:extLst>
            <a:ext uri="{FF2B5EF4-FFF2-40B4-BE49-F238E27FC236}">
              <a16:creationId xmlns:a16="http://schemas.microsoft.com/office/drawing/2014/main" id="{3A9C3BFC-D44B-244A-9626-5D969A5991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904875</xdr:colOff>
      <xdr:row>12</xdr:row>
      <xdr:rowOff>47393</xdr:rowOff>
    </xdr:from>
    <xdr:to>
      <xdr:col>1</xdr:col>
      <xdr:colOff>4543425</xdr:colOff>
      <xdr:row>49</xdr:row>
      <xdr:rowOff>129532</xdr:rowOff>
    </xdr:to>
    <xdr:pic>
      <xdr:nvPicPr>
        <xdr:cNvPr id="6" name="Picture 5">
          <a:extLst>
            <a:ext uri="{FF2B5EF4-FFF2-40B4-BE49-F238E27FC236}">
              <a16:creationId xmlns:a16="http://schemas.microsoft.com/office/drawing/2014/main" id="{51D8A3A0-0D61-2B4F-A5C9-03C91C9AFEAD}"/>
            </a:ext>
          </a:extLst>
        </xdr:cNvPr>
        <xdr:cNvPicPr>
          <a:picLocks noChangeAspect="1"/>
        </xdr:cNvPicPr>
      </xdr:nvPicPr>
      <xdr:blipFill>
        <a:blip xmlns:r="http://schemas.openxmlformats.org/officeDocument/2006/relationships" r:embed="rId5"/>
        <a:stretch>
          <a:fillRect/>
        </a:stretch>
      </xdr:blipFill>
      <xdr:spPr>
        <a:xfrm>
          <a:off x="2822575" y="4416193"/>
          <a:ext cx="3638550" cy="7181439"/>
        </a:xfrm>
        <a:prstGeom prst="rect">
          <a:avLst/>
        </a:prstGeom>
      </xdr:spPr>
    </xdr:pic>
    <xdr:clientData/>
  </xdr:twoCellAnchor>
  <xdr:twoCellAnchor editAs="oneCell">
    <xdr:from>
      <xdr:col>20</xdr:col>
      <xdr:colOff>209549</xdr:colOff>
      <xdr:row>0</xdr:row>
      <xdr:rowOff>95251</xdr:rowOff>
    </xdr:from>
    <xdr:to>
      <xdr:col>31</xdr:col>
      <xdr:colOff>56026</xdr:colOff>
      <xdr:row>11</xdr:row>
      <xdr:rowOff>29191</xdr:rowOff>
    </xdr:to>
    <xdr:pic>
      <xdr:nvPicPr>
        <xdr:cNvPr id="7" name="Picture 6">
          <a:extLst>
            <a:ext uri="{FF2B5EF4-FFF2-40B4-BE49-F238E27FC236}">
              <a16:creationId xmlns:a16="http://schemas.microsoft.com/office/drawing/2014/main" id="{BA0A1319-BF6C-AC43-85B0-C6781CE75A8F}"/>
            </a:ext>
          </a:extLst>
        </xdr:cNvPr>
        <xdr:cNvPicPr>
          <a:picLocks noChangeAspect="1"/>
        </xdr:cNvPicPr>
      </xdr:nvPicPr>
      <xdr:blipFill>
        <a:blip xmlns:r="http://schemas.openxmlformats.org/officeDocument/2006/relationships" r:embed="rId6"/>
        <a:stretch>
          <a:fillRect/>
        </a:stretch>
      </xdr:blipFill>
      <xdr:spPr>
        <a:xfrm>
          <a:off x="20910549" y="95251"/>
          <a:ext cx="7250577" cy="2880340"/>
        </a:xfrm>
        <a:prstGeom prst="rect">
          <a:avLst/>
        </a:prstGeom>
      </xdr:spPr>
    </xdr:pic>
    <xdr:clientData/>
  </xdr:twoCellAnchor>
  <xdr:twoCellAnchor editAs="oneCell">
    <xdr:from>
      <xdr:col>5</xdr:col>
      <xdr:colOff>57150</xdr:colOff>
      <xdr:row>0</xdr:row>
      <xdr:rowOff>0</xdr:rowOff>
    </xdr:from>
    <xdr:to>
      <xdr:col>15</xdr:col>
      <xdr:colOff>28575</xdr:colOff>
      <xdr:row>12</xdr:row>
      <xdr:rowOff>4876</xdr:rowOff>
    </xdr:to>
    <xdr:pic>
      <xdr:nvPicPr>
        <xdr:cNvPr id="8" name="Picture 7">
          <a:extLst>
            <a:ext uri="{FF2B5EF4-FFF2-40B4-BE49-F238E27FC236}">
              <a16:creationId xmlns:a16="http://schemas.microsoft.com/office/drawing/2014/main" id="{DCE5CB94-A8D2-DB49-ADE7-DA96831F7A71}"/>
            </a:ext>
          </a:extLst>
        </xdr:cNvPr>
        <xdr:cNvPicPr>
          <a:picLocks noChangeAspect="1"/>
        </xdr:cNvPicPr>
      </xdr:nvPicPr>
      <xdr:blipFill>
        <a:blip xmlns:r="http://schemas.openxmlformats.org/officeDocument/2006/relationships" r:embed="rId7"/>
        <a:stretch>
          <a:fillRect/>
        </a:stretch>
      </xdr:blipFill>
      <xdr:spPr>
        <a:xfrm>
          <a:off x="10661650" y="0"/>
          <a:ext cx="6702425" cy="32372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Matt/Desktop/Rosenfeld%20Lab%20RA/New/FlowDatabase-2024-04-19%20JULY%202024.xlsx" TargetMode="External"/><Relationship Id="rId1" Type="http://schemas.openxmlformats.org/officeDocument/2006/relationships/externalLinkPath" Target="/Users/Matt/Desktop/Rosenfeld%20Lab%20RA/New/FlowDatabase-2024-04-19%20JUL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mith 2000"/>
      <sheetName val="Vadas et al. 2016"/>
      <sheetName val="Ovidio et al. 2008"/>
      <sheetName val="Nuhfer et al. 2017"/>
      <sheetName val="Jowett and Biggs 2006"/>
      <sheetName val="Koljonen et al. 2013"/>
      <sheetName val="Cunjak et al. 2013"/>
      <sheetName val="Grantham et al. 2012"/>
      <sheetName val="Arthaud et al. 2010"/>
      <sheetName val="Hvidsten et al. 2015"/>
      <sheetName val="Mitro et al. 2003"/>
      <sheetName val="Neuswanger et al. 2015 - Chena"/>
      <sheetName val="Neuswanger et al. 2015 - Salcha"/>
      <sheetName val="Warkentin et al. 2022"/>
      <sheetName val="Cheakamus WUP"/>
      <sheetName val="Jordan River WUP"/>
      <sheetName val="Campbell River WUP"/>
      <sheetName val="Puntledge River WUP"/>
      <sheetName val="Wilding et al 2013"/>
      <sheetName val="Rosenfeld et al. 2016"/>
      <sheetName val="Wilding and Poff 2009"/>
      <sheetName val="Hocking et al 2021"/>
      <sheetName val="Slope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L1" t="str">
            <v>recruit deviation normalized by mean recruits</v>
          </cell>
        </row>
        <row r="2">
          <cell r="K2">
            <v>136.29976579999999</v>
          </cell>
          <cell r="L2">
            <v>0.67410976600000005</v>
          </cell>
        </row>
        <row r="3">
          <cell r="K3">
            <v>112.412178</v>
          </cell>
          <cell r="L3">
            <v>1.569632154</v>
          </cell>
        </row>
        <row r="4">
          <cell r="K4">
            <v>163.4660422</v>
          </cell>
          <cell r="L4">
            <v>2.0616993770000001</v>
          </cell>
        </row>
        <row r="5">
          <cell r="K5">
            <v>178.45433259999999</v>
          </cell>
          <cell r="L5">
            <v>0.56575390800000003</v>
          </cell>
        </row>
        <row r="6">
          <cell r="K6">
            <v>123.4192037</v>
          </cell>
          <cell r="L6">
            <v>1.557468563</v>
          </cell>
        </row>
        <row r="7">
          <cell r="K7">
            <v>187.82201409999999</v>
          </cell>
          <cell r="L7">
            <v>0.29944764400000001</v>
          </cell>
        </row>
        <row r="8">
          <cell r="K8">
            <v>131.381733</v>
          </cell>
          <cell r="L8">
            <v>1.110588788</v>
          </cell>
        </row>
        <row r="9">
          <cell r="K9">
            <v>202.10772829999999</v>
          </cell>
          <cell r="L9">
            <v>0.90521800399999997</v>
          </cell>
        </row>
        <row r="10">
          <cell r="K10">
            <v>105.8548009</v>
          </cell>
          <cell r="L10">
            <v>1.087143025</v>
          </cell>
        </row>
        <row r="11">
          <cell r="K11">
            <v>111.9437939</v>
          </cell>
          <cell r="L11">
            <v>0.721295099</v>
          </cell>
        </row>
        <row r="12">
          <cell r="K12">
            <v>122.9508197</v>
          </cell>
          <cell r="L12">
            <v>1.423257727</v>
          </cell>
        </row>
        <row r="13">
          <cell r="K13">
            <v>84.777517560000007</v>
          </cell>
          <cell r="L13">
            <v>1.844693854</v>
          </cell>
        </row>
        <row r="14">
          <cell r="K14">
            <v>232.7868852</v>
          </cell>
          <cell r="L14">
            <v>0.59437066599999999</v>
          </cell>
        </row>
        <row r="15">
          <cell r="K15">
            <v>144.4964871</v>
          </cell>
          <cell r="L15">
            <v>0.86590668699999995</v>
          </cell>
        </row>
        <row r="16">
          <cell r="K16">
            <v>190.6323185</v>
          </cell>
          <cell r="L16">
            <v>1.470031731</v>
          </cell>
        </row>
        <row r="17">
          <cell r="K17">
            <v>173.06791569999999</v>
          </cell>
          <cell r="L17">
            <v>0.44664472900000002</v>
          </cell>
        </row>
        <row r="18">
          <cell r="K18">
            <v>91.100702580000004</v>
          </cell>
          <cell r="L18">
            <v>1.335879657</v>
          </cell>
        </row>
        <row r="19">
          <cell r="K19">
            <v>166.0421546</v>
          </cell>
          <cell r="L19">
            <v>0.84539898899999999</v>
          </cell>
        </row>
        <row r="20">
          <cell r="K20">
            <v>128.57142859999999</v>
          </cell>
          <cell r="L20">
            <v>1.319602774</v>
          </cell>
        </row>
      </sheetData>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tabSelected="1" workbookViewId="0">
      <selection activeCell="F15" sqref="F1:F15"/>
    </sheetView>
  </sheetViews>
  <sheetFormatPr baseColWidth="10" defaultColWidth="14.5" defaultRowHeight="15" customHeight="1" x14ac:dyDescent="0.2"/>
  <cols>
    <col min="1" max="1" width="15.83203125" customWidth="1"/>
    <col min="2" max="2" width="15.1640625" customWidth="1"/>
    <col min="3" max="26" width="8.6640625" customWidth="1"/>
  </cols>
  <sheetData>
    <row r="1" spans="1:6" ht="14.25" customHeight="1" x14ac:dyDescent="0.2">
      <c r="A1" s="1" t="s">
        <v>0</v>
      </c>
      <c r="B1" s="1" t="s">
        <v>1</v>
      </c>
      <c r="C1" s="1" t="s">
        <v>2</v>
      </c>
      <c r="D1" s="1" t="s">
        <v>3</v>
      </c>
      <c r="E1" s="1" t="s">
        <v>4</v>
      </c>
      <c r="F1" s="2"/>
    </row>
    <row r="2" spans="1:6" ht="14.25" customHeight="1" x14ac:dyDescent="0.2">
      <c r="A2" s="14">
        <v>66.176470589999994</v>
      </c>
      <c r="B2" s="14">
        <v>98.713529412100016</v>
      </c>
      <c r="C2" s="3">
        <v>0</v>
      </c>
      <c r="D2" s="3">
        <v>0</v>
      </c>
      <c r="E2" s="3">
        <v>100</v>
      </c>
    </row>
    <row r="3" spans="1:6" ht="14.25" customHeight="1" x14ac:dyDescent="0.2">
      <c r="A3" s="14">
        <v>66.176470589999994</v>
      </c>
      <c r="B3" s="14">
        <v>98.713529412100016</v>
      </c>
      <c r="C3" s="3">
        <v>0</v>
      </c>
      <c r="D3" s="3">
        <v>0</v>
      </c>
      <c r="E3" s="3">
        <v>100</v>
      </c>
    </row>
    <row r="4" spans="1:6" ht="14.25" customHeight="1" x14ac:dyDescent="0.2">
      <c r="A4" s="14">
        <v>33.823529409999999</v>
      </c>
      <c r="B4" s="14">
        <v>92.566470587900014</v>
      </c>
      <c r="C4" s="3">
        <v>0</v>
      </c>
      <c r="D4" s="3">
        <v>0</v>
      </c>
      <c r="E4" s="3">
        <v>100</v>
      </c>
    </row>
    <row r="5" spans="1:6" ht="14.25" customHeight="1" x14ac:dyDescent="0.2">
      <c r="A5" s="14">
        <v>66.176470589999994</v>
      </c>
      <c r="B5" s="14">
        <v>98.713529412100016</v>
      </c>
      <c r="C5" s="3">
        <v>0</v>
      </c>
      <c r="D5" s="3">
        <v>0</v>
      </c>
      <c r="E5" s="3">
        <v>100</v>
      </c>
    </row>
    <row r="6" spans="1:6" ht="14.25" customHeight="1" x14ac:dyDescent="0.2">
      <c r="A6" s="14">
        <v>16.176470590000001</v>
      </c>
      <c r="B6" s="14">
        <v>89.213529412100002</v>
      </c>
      <c r="C6" s="3">
        <v>0</v>
      </c>
      <c r="D6" s="3">
        <v>0</v>
      </c>
      <c r="E6" s="3">
        <v>100</v>
      </c>
    </row>
    <row r="7" spans="1:6" ht="14.25" customHeight="1" x14ac:dyDescent="0.2">
      <c r="A7" s="14">
        <v>66.176470589999994</v>
      </c>
      <c r="B7" s="14">
        <v>98.713529412100016</v>
      </c>
      <c r="C7" s="3">
        <v>0</v>
      </c>
      <c r="D7" s="3">
        <v>0</v>
      </c>
      <c r="E7" s="3">
        <v>100</v>
      </c>
    </row>
    <row r="8" spans="1:6" ht="14.25" customHeight="1" x14ac:dyDescent="0.2">
      <c r="A8" s="14">
        <v>6.6176470590000003</v>
      </c>
      <c r="B8" s="14">
        <v>87.397352941210002</v>
      </c>
      <c r="C8" s="3">
        <v>0</v>
      </c>
      <c r="D8" s="3">
        <v>0</v>
      </c>
      <c r="E8" s="3">
        <v>100</v>
      </c>
    </row>
    <row r="9" spans="1:6" ht="14.25" customHeight="1" x14ac:dyDescent="0.2">
      <c r="A9" s="14">
        <v>66.176470589999994</v>
      </c>
      <c r="B9" s="14">
        <v>98.713529412100016</v>
      </c>
      <c r="C9" s="3">
        <v>0</v>
      </c>
      <c r="D9" s="3">
        <v>0</v>
      </c>
      <c r="E9" s="3">
        <v>100</v>
      </c>
    </row>
    <row r="10" spans="1:6" ht="14.25" customHeight="1" x14ac:dyDescent="0.2"/>
    <row r="11" spans="1:6" ht="14.25" customHeight="1" x14ac:dyDescent="0.2"/>
    <row r="12" spans="1:6" ht="14.25" customHeight="1" x14ac:dyDescent="0.2"/>
    <row r="13" spans="1:6" ht="14.25" customHeight="1" x14ac:dyDescent="0.2"/>
    <row r="14" spans="1:6" ht="14.25" customHeight="1" x14ac:dyDescent="0.2"/>
    <row r="15" spans="1:6" ht="14.25" customHeight="1" x14ac:dyDescent="0.2"/>
    <row r="16" spans="1:6" ht="14.25" customHeight="1" x14ac:dyDescent="0.2"/>
    <row r="17" spans="1:1" ht="14.25" customHeight="1" x14ac:dyDescent="0.2"/>
    <row r="18" spans="1:1" ht="14.25" customHeight="1" x14ac:dyDescent="0.2"/>
    <row r="19" spans="1:1" ht="14.25" customHeight="1" x14ac:dyDescent="0.2"/>
    <row r="20" spans="1:1" ht="14.25" customHeight="1" x14ac:dyDescent="0.2"/>
    <row r="21" spans="1:1" ht="14.25" customHeight="1" x14ac:dyDescent="0.2">
      <c r="A21" s="3"/>
    </row>
    <row r="22" spans="1:1" ht="14.25" customHeight="1" x14ac:dyDescent="0.2"/>
    <row r="23" spans="1:1" ht="14.25" customHeight="1" x14ac:dyDescent="0.2"/>
    <row r="24" spans="1:1" ht="14.25" customHeight="1" x14ac:dyDescent="0.2"/>
    <row r="25" spans="1:1" ht="14.25" customHeight="1" x14ac:dyDescent="0.2"/>
    <row r="26" spans="1:1" ht="14.25" customHeight="1" x14ac:dyDescent="0.2"/>
    <row r="27" spans="1:1" ht="14.25" customHeight="1" x14ac:dyDescent="0.2"/>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N1000"/>
  <sheetViews>
    <sheetView topLeftCell="D1" workbookViewId="0">
      <selection activeCell="Q31" sqref="Q31"/>
    </sheetView>
  </sheetViews>
  <sheetFormatPr baseColWidth="10" defaultColWidth="14.5" defaultRowHeight="15" customHeight="1" x14ac:dyDescent="0.2"/>
  <cols>
    <col min="1" max="3" width="8.6640625" customWidth="1"/>
    <col min="4" max="4" width="30.83203125" customWidth="1"/>
    <col min="5" max="5" width="41.6640625" customWidth="1"/>
    <col min="6" max="9" width="8.6640625" customWidth="1"/>
    <col min="10" max="10" width="12.1640625" customWidth="1"/>
    <col min="11" max="11" width="16.83203125" customWidth="1"/>
    <col min="13" max="26" width="8.6640625" customWidth="1"/>
  </cols>
  <sheetData>
    <row r="1" spans="4:14" ht="14.25" customHeight="1" x14ac:dyDescent="0.2">
      <c r="G1" s="5" t="s">
        <v>6</v>
      </c>
      <c r="H1" s="5" t="s">
        <v>7</v>
      </c>
      <c r="I1" s="5" t="s">
        <v>8</v>
      </c>
      <c r="J1" s="4" t="s">
        <v>9</v>
      </c>
      <c r="K1" s="4" t="s">
        <v>76</v>
      </c>
      <c r="L1" s="4" t="s">
        <v>0</v>
      </c>
      <c r="M1" s="4" t="s">
        <v>5</v>
      </c>
      <c r="N1" s="4" t="s">
        <v>77</v>
      </c>
    </row>
    <row r="2" spans="4:14" ht="14.25" customHeight="1" x14ac:dyDescent="0.2">
      <c r="D2" s="6" t="s">
        <v>10</v>
      </c>
      <c r="E2" s="7" t="s">
        <v>71</v>
      </c>
      <c r="G2">
        <v>25</v>
      </c>
      <c r="H2" t="s">
        <v>74</v>
      </c>
      <c r="I2" t="s">
        <v>72</v>
      </c>
      <c r="J2" s="12">
        <v>0.45</v>
      </c>
      <c r="K2" s="13">
        <v>7.2275</v>
      </c>
      <c r="L2" s="14">
        <v>66.176470589999994</v>
      </c>
      <c r="M2" s="15">
        <v>0.98852476950000001</v>
      </c>
      <c r="N2">
        <f>(0.0019)*L2 + 0.8614</f>
        <v>0.9871352941210001</v>
      </c>
    </row>
    <row r="3" spans="4:14" ht="14.25" customHeight="1" x14ac:dyDescent="0.2">
      <c r="D3" s="8" t="s">
        <v>11</v>
      </c>
      <c r="E3" s="9" t="s">
        <v>70</v>
      </c>
      <c r="G3">
        <v>25</v>
      </c>
      <c r="H3" t="s">
        <v>74</v>
      </c>
      <c r="I3" t="s">
        <v>72</v>
      </c>
      <c r="J3" s="12">
        <v>0.45</v>
      </c>
      <c r="K3" s="13">
        <v>7.1677</v>
      </c>
      <c r="L3" s="14">
        <v>66.176470589999994</v>
      </c>
      <c r="M3" s="15">
        <v>0.98034576139999996</v>
      </c>
      <c r="N3">
        <f t="shared" ref="N3:N9" si="0">(0.0019)*L3 + 0.8614</f>
        <v>0.9871352941210001</v>
      </c>
    </row>
    <row r="4" spans="4:14" ht="14.25" customHeight="1" x14ac:dyDescent="0.2">
      <c r="D4" s="8" t="s">
        <v>12</v>
      </c>
      <c r="E4" s="9" t="s">
        <v>73</v>
      </c>
      <c r="G4">
        <v>25</v>
      </c>
      <c r="H4" t="s">
        <v>74</v>
      </c>
      <c r="I4" t="s">
        <v>72</v>
      </c>
      <c r="J4" s="12">
        <v>0.23</v>
      </c>
      <c r="K4" s="13">
        <v>6.7484999999999999</v>
      </c>
      <c r="L4" s="14">
        <v>33.823529409999999</v>
      </c>
      <c r="M4" s="15">
        <v>0.92301064089999996</v>
      </c>
      <c r="N4">
        <f t="shared" si="0"/>
        <v>0.92566470587900007</v>
      </c>
    </row>
    <row r="5" spans="4:14" ht="14.25" customHeight="1" x14ac:dyDescent="0.2">
      <c r="D5" s="8" t="s">
        <v>13</v>
      </c>
      <c r="E5" s="9" t="s">
        <v>40</v>
      </c>
      <c r="G5">
        <v>25</v>
      </c>
      <c r="H5" t="s">
        <v>74</v>
      </c>
      <c r="I5" t="s">
        <v>72</v>
      </c>
      <c r="J5" s="12">
        <v>0.45</v>
      </c>
      <c r="K5" s="13">
        <v>7.1795999999999998</v>
      </c>
      <c r="L5" s="14">
        <v>66.176470589999994</v>
      </c>
      <c r="M5" s="15">
        <v>0.98197335669999997</v>
      </c>
      <c r="N5">
        <f t="shared" si="0"/>
        <v>0.9871352941210001</v>
      </c>
    </row>
    <row r="6" spans="4:14" ht="14.25" customHeight="1" x14ac:dyDescent="0.2">
      <c r="D6" s="8" t="s">
        <v>14</v>
      </c>
      <c r="E6" s="9" t="s">
        <v>15</v>
      </c>
      <c r="G6">
        <v>25</v>
      </c>
      <c r="H6" t="s">
        <v>74</v>
      </c>
      <c r="I6" t="s">
        <v>72</v>
      </c>
      <c r="J6" s="12">
        <v>0.11</v>
      </c>
      <c r="K6" s="13">
        <v>6.3532999999999999</v>
      </c>
      <c r="L6" s="14">
        <v>16.176470590000001</v>
      </c>
      <c r="M6" s="15">
        <v>0.86895806549999999</v>
      </c>
      <c r="N6">
        <f t="shared" si="0"/>
        <v>0.89213529412100001</v>
      </c>
    </row>
    <row r="7" spans="4:14" ht="14.25" customHeight="1" x14ac:dyDescent="0.2">
      <c r="D7" s="8" t="s">
        <v>16</v>
      </c>
      <c r="E7" s="9" t="s">
        <v>41</v>
      </c>
      <c r="G7">
        <v>25</v>
      </c>
      <c r="H7" t="s">
        <v>74</v>
      </c>
      <c r="I7" t="s">
        <v>72</v>
      </c>
      <c r="J7" s="12">
        <v>0.45</v>
      </c>
      <c r="K7" s="13">
        <v>7.2515000000000001</v>
      </c>
      <c r="L7" s="14">
        <v>66.176470589999994</v>
      </c>
      <c r="M7" s="15">
        <v>0.99180731460000005</v>
      </c>
      <c r="N7">
        <f t="shared" si="0"/>
        <v>0.9871352941210001</v>
      </c>
    </row>
    <row r="8" spans="4:14" ht="14.25" customHeight="1" x14ac:dyDescent="0.2">
      <c r="D8" s="8" t="s">
        <v>17</v>
      </c>
      <c r="E8" s="9" t="s">
        <v>75</v>
      </c>
      <c r="G8">
        <v>25</v>
      </c>
      <c r="H8" t="s">
        <v>74</v>
      </c>
      <c r="I8" t="s">
        <v>72</v>
      </c>
      <c r="J8" s="12">
        <v>4.4999999999999998E-2</v>
      </c>
      <c r="K8" s="13">
        <v>6.5449000000000002</v>
      </c>
      <c r="L8" s="14">
        <v>6.6176470590000003</v>
      </c>
      <c r="M8" s="15">
        <v>0.89516371689999996</v>
      </c>
      <c r="N8">
        <f t="shared" si="0"/>
        <v>0.87397352941210005</v>
      </c>
    </row>
    <row r="9" spans="4:14" ht="14.25" customHeight="1" x14ac:dyDescent="0.2">
      <c r="D9" s="8" t="s">
        <v>18</v>
      </c>
      <c r="E9" s="9" t="s">
        <v>69</v>
      </c>
      <c r="G9">
        <v>25</v>
      </c>
      <c r="H9" t="s">
        <v>74</v>
      </c>
      <c r="I9" t="s">
        <v>72</v>
      </c>
      <c r="J9" s="12">
        <v>0.45</v>
      </c>
      <c r="K9" s="13">
        <v>7.3113999999999999</v>
      </c>
      <c r="L9" s="14">
        <v>66.176470589999994</v>
      </c>
      <c r="M9" s="15">
        <v>1</v>
      </c>
      <c r="N9">
        <f t="shared" si="0"/>
        <v>0.9871352941210001</v>
      </c>
    </row>
    <row r="10" spans="4:14" ht="14.25" customHeight="1" x14ac:dyDescent="0.25">
      <c r="D10" s="10" t="s">
        <v>19</v>
      </c>
      <c r="E10" s="11" t="s">
        <v>32</v>
      </c>
    </row>
    <row r="11" spans="4:14" ht="14.25" customHeight="1" x14ac:dyDescent="0.2">
      <c r="J11" s="34" t="s">
        <v>31</v>
      </c>
      <c r="K11" s="34"/>
      <c r="L11" s="34"/>
    </row>
    <row r="12" spans="4:14" ht="14.25" customHeight="1" x14ac:dyDescent="0.2"/>
    <row r="13" spans="4:14" ht="14.25" customHeight="1" x14ac:dyDescent="0.2"/>
    <row r="14" spans="4:14" ht="14.25" customHeight="1" x14ac:dyDescent="0.2"/>
    <row r="15" spans="4:14" ht="14.25" customHeight="1" x14ac:dyDescent="0.2">
      <c r="D15" s="18" t="s">
        <v>30</v>
      </c>
    </row>
    <row r="16" spans="4:14" ht="14.25" customHeight="1" x14ac:dyDescent="0.2"/>
    <row r="17" spans="4:12" ht="14.25" customHeight="1" x14ac:dyDescent="0.2"/>
    <row r="18" spans="4:12" ht="14.25" customHeight="1" x14ac:dyDescent="0.2"/>
    <row r="19" spans="4:12" ht="14.25" customHeight="1" x14ac:dyDescent="0.2"/>
    <row r="20" spans="4:12" ht="14.25" customHeight="1" x14ac:dyDescent="0.2"/>
    <row r="21" spans="4:12" ht="14.25" customHeight="1" x14ac:dyDescent="0.2">
      <c r="J21" s="3"/>
      <c r="L21" s="3"/>
    </row>
    <row r="22" spans="4:12" ht="14.25" customHeight="1" x14ac:dyDescent="0.2">
      <c r="J22" s="3"/>
      <c r="K22" s="3"/>
    </row>
    <row r="23" spans="4:12" ht="14.25" customHeight="1" x14ac:dyDescent="0.2"/>
    <row r="24" spans="4:12" ht="14.25" customHeight="1" x14ac:dyDescent="0.2"/>
    <row r="25" spans="4:12" ht="14.25" customHeight="1" x14ac:dyDescent="0.2"/>
    <row r="26" spans="4:12" ht="14.25" customHeight="1" x14ac:dyDescent="0.2"/>
    <row r="27" spans="4:12" ht="14.25" customHeight="1" x14ac:dyDescent="0.2"/>
    <row r="28" spans="4:12" ht="14.25" customHeight="1" x14ac:dyDescent="0.2"/>
    <row r="29" spans="4:12" ht="14.25" customHeight="1" x14ac:dyDescent="0.2"/>
    <row r="30" spans="4:12" ht="14.25" customHeight="1" x14ac:dyDescent="0.2"/>
    <row r="31" spans="4:12" ht="14.25" customHeight="1" x14ac:dyDescent="0.2"/>
    <row r="32" spans="4:12" ht="14.25" customHeight="1" x14ac:dyDescent="0.2">
      <c r="D32" s="3"/>
      <c r="E32" s="3"/>
    </row>
    <row r="33" spans="5:5" ht="14.25" customHeight="1" x14ac:dyDescent="0.2"/>
    <row r="34" spans="5:5" ht="14.25" customHeight="1" x14ac:dyDescent="0.2"/>
    <row r="35" spans="5:5" ht="14.25" customHeight="1" x14ac:dyDescent="0.2"/>
    <row r="36" spans="5:5" ht="14.25" customHeight="1" x14ac:dyDescent="0.2"/>
    <row r="37" spans="5:5" ht="14.25" customHeight="1" x14ac:dyDescent="0.2"/>
    <row r="38" spans="5:5" ht="14.25" customHeight="1" x14ac:dyDescent="0.2">
      <c r="E38" s="16"/>
    </row>
    <row r="39" spans="5:5" ht="14.25" customHeight="1" x14ac:dyDescent="0.2"/>
    <row r="40" spans="5:5" ht="14.25" customHeight="1" x14ac:dyDescent="0.2"/>
    <row r="41" spans="5:5" ht="14.25" customHeight="1" x14ac:dyDescent="0.2"/>
    <row r="42" spans="5:5" ht="14.25" customHeight="1" x14ac:dyDescent="0.2"/>
    <row r="43" spans="5:5" ht="14.25" customHeight="1" x14ac:dyDescent="0.2"/>
    <row r="44" spans="5:5" ht="14.25" customHeight="1" x14ac:dyDescent="0.2"/>
    <row r="45" spans="5:5" ht="14.25" customHeight="1" x14ac:dyDescent="0.2"/>
    <row r="46" spans="5:5" ht="14.25" customHeight="1" x14ac:dyDescent="0.2"/>
    <row r="47" spans="5:5" ht="14.25" customHeight="1" x14ac:dyDescent="0.2"/>
    <row r="48" spans="5:5"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
    <mergeCell ref="J11:L11"/>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D0B62-7585-834C-8F60-83A726758161}">
  <dimension ref="A1:AF32"/>
  <sheetViews>
    <sheetView topLeftCell="B1" zoomScale="62" workbookViewId="0">
      <selection activeCell="B6" sqref="B6"/>
    </sheetView>
  </sheetViews>
  <sheetFormatPr baseColWidth="10" defaultColWidth="8.83203125" defaultRowHeight="15" x14ac:dyDescent="0.2"/>
  <cols>
    <col min="1" max="1" width="25.1640625" customWidth="1"/>
    <col min="2" max="2" width="87.5" customWidth="1"/>
  </cols>
  <sheetData>
    <row r="1" spans="1:32" ht="48" x14ac:dyDescent="0.2">
      <c r="A1" s="22" t="s">
        <v>29</v>
      </c>
      <c r="B1" s="20" t="s">
        <v>33</v>
      </c>
      <c r="C1" s="19"/>
    </row>
    <row r="2" spans="1:32" x14ac:dyDescent="0.2">
      <c r="A2" s="22" t="s">
        <v>20</v>
      </c>
      <c r="B2" t="s">
        <v>34</v>
      </c>
      <c r="C2" s="18" t="s">
        <v>35</v>
      </c>
    </row>
    <row r="3" spans="1:32" ht="16" x14ac:dyDescent="0.2">
      <c r="A3" s="22" t="s">
        <v>24</v>
      </c>
      <c r="B3" s="17" t="s">
        <v>36</v>
      </c>
      <c r="Q3" s="23" t="s">
        <v>37</v>
      </c>
    </row>
    <row r="4" spans="1:32" x14ac:dyDescent="0.2">
      <c r="A4" s="22" t="s">
        <v>21</v>
      </c>
      <c r="B4" t="s">
        <v>38</v>
      </c>
      <c r="Q4" s="23" t="s">
        <v>39</v>
      </c>
    </row>
    <row r="5" spans="1:32" x14ac:dyDescent="0.2">
      <c r="A5" s="22" t="s">
        <v>22</v>
      </c>
      <c r="B5" t="s">
        <v>40</v>
      </c>
    </row>
    <row r="6" spans="1:32" x14ac:dyDescent="0.2">
      <c r="A6" s="22" t="s">
        <v>23</v>
      </c>
      <c r="B6" t="s">
        <v>41</v>
      </c>
    </row>
    <row r="7" spans="1:32" ht="32" x14ac:dyDescent="0.2">
      <c r="A7" s="22" t="s">
        <v>25</v>
      </c>
      <c r="B7" s="17" t="s">
        <v>42</v>
      </c>
    </row>
    <row r="8" spans="1:32" x14ac:dyDescent="0.2">
      <c r="A8" s="22" t="s">
        <v>26</v>
      </c>
      <c r="B8" t="s">
        <v>43</v>
      </c>
    </row>
    <row r="9" spans="1:32" x14ac:dyDescent="0.2">
      <c r="A9" s="22" t="s">
        <v>27</v>
      </c>
      <c r="B9" t="s">
        <v>44</v>
      </c>
    </row>
    <row r="10" spans="1:32" ht="128" x14ac:dyDescent="0.2">
      <c r="A10" s="22" t="s">
        <v>28</v>
      </c>
      <c r="B10" s="17" t="s">
        <v>45</v>
      </c>
    </row>
    <row r="11" spans="1:32" x14ac:dyDescent="0.2">
      <c r="H11" s="24" t="s">
        <v>46</v>
      </c>
      <c r="I11" s="24"/>
      <c r="J11" s="24"/>
      <c r="K11" s="25"/>
    </row>
    <row r="12" spans="1:32" x14ac:dyDescent="0.2">
      <c r="B12" t="s">
        <v>47</v>
      </c>
      <c r="Y12" s="24" t="s">
        <v>48</v>
      </c>
      <c r="Z12" s="24"/>
      <c r="AA12" s="24"/>
      <c r="AB12" s="25"/>
    </row>
    <row r="14" spans="1:32" x14ac:dyDescent="0.2">
      <c r="D14" t="s">
        <v>49</v>
      </c>
      <c r="E14" t="s">
        <v>50</v>
      </c>
      <c r="K14" t="s">
        <v>49</v>
      </c>
      <c r="L14" t="s">
        <v>50</v>
      </c>
      <c r="O14" t="s">
        <v>51</v>
      </c>
      <c r="U14" t="s">
        <v>49</v>
      </c>
      <c r="V14" t="s">
        <v>50</v>
      </c>
      <c r="AB14" t="s">
        <v>49</v>
      </c>
      <c r="AC14" t="s">
        <v>49</v>
      </c>
      <c r="AD14" t="s">
        <v>50</v>
      </c>
      <c r="AF14" t="s">
        <v>52</v>
      </c>
    </row>
    <row r="15" spans="1:32" x14ac:dyDescent="0.2">
      <c r="D15" t="s">
        <v>53</v>
      </c>
      <c r="E15" t="s">
        <v>9</v>
      </c>
      <c r="F15" t="s">
        <v>54</v>
      </c>
      <c r="G15" t="s">
        <v>55</v>
      </c>
      <c r="I15" t="s">
        <v>56</v>
      </c>
      <c r="K15" t="s">
        <v>53</v>
      </c>
      <c r="L15" t="s">
        <v>9</v>
      </c>
      <c r="M15" t="s">
        <v>54</v>
      </c>
      <c r="N15" t="s">
        <v>55</v>
      </c>
      <c r="O15" t="s">
        <v>57</v>
      </c>
      <c r="U15" t="s">
        <v>53</v>
      </c>
      <c r="V15" t="s">
        <v>9</v>
      </c>
      <c r="W15" t="s">
        <v>54</v>
      </c>
      <c r="X15" t="s">
        <v>55</v>
      </c>
      <c r="Z15" t="s">
        <v>56</v>
      </c>
      <c r="AB15" t="s">
        <v>54</v>
      </c>
      <c r="AC15" t="s">
        <v>53</v>
      </c>
      <c r="AD15" t="s">
        <v>9</v>
      </c>
      <c r="AE15" t="s">
        <v>55</v>
      </c>
      <c r="AF15" t="s">
        <v>58</v>
      </c>
    </row>
    <row r="16" spans="1:32" x14ac:dyDescent="0.2">
      <c r="D16">
        <v>0.66176470588235303</v>
      </c>
      <c r="E16">
        <v>0.45</v>
      </c>
      <c r="F16">
        <v>0</v>
      </c>
      <c r="G16" t="s">
        <v>59</v>
      </c>
      <c r="H16" t="s">
        <v>60</v>
      </c>
      <c r="I16" s="21">
        <v>7.0957999999999997</v>
      </c>
      <c r="K16">
        <v>0.66176470588235303</v>
      </c>
      <c r="L16">
        <v>0.45</v>
      </c>
      <c r="M16">
        <v>0</v>
      </c>
      <c r="N16" t="s">
        <v>59</v>
      </c>
      <c r="O16" s="21">
        <v>7.2275</v>
      </c>
      <c r="U16">
        <v>0.66176470588235303</v>
      </c>
      <c r="V16">
        <v>0.45</v>
      </c>
      <c r="W16">
        <v>0</v>
      </c>
      <c r="X16" t="s">
        <v>59</v>
      </c>
      <c r="Y16" t="s">
        <v>60</v>
      </c>
      <c r="Z16" s="21">
        <v>4795</v>
      </c>
      <c r="AB16">
        <v>0</v>
      </c>
      <c r="AC16">
        <v>0.66176470588235292</v>
      </c>
      <c r="AD16">
        <v>0.45</v>
      </c>
      <c r="AE16" t="s">
        <v>59</v>
      </c>
      <c r="AF16" s="21">
        <v>4470</v>
      </c>
    </row>
    <row r="17" spans="4:32" x14ac:dyDescent="0.2">
      <c r="D17">
        <v>0.66176470588235303</v>
      </c>
      <c r="E17">
        <v>0.45</v>
      </c>
      <c r="F17">
        <v>0</v>
      </c>
      <c r="G17" t="s">
        <v>59</v>
      </c>
      <c r="H17" t="s">
        <v>61</v>
      </c>
      <c r="I17" s="21">
        <v>7.3472999999999997</v>
      </c>
      <c r="K17">
        <v>0.66176470588235292</v>
      </c>
      <c r="L17">
        <v>0.45</v>
      </c>
      <c r="M17">
        <v>0</v>
      </c>
      <c r="N17" t="s">
        <v>62</v>
      </c>
      <c r="O17" s="21">
        <v>7.1677</v>
      </c>
      <c r="U17">
        <v>0.66176470588235303</v>
      </c>
      <c r="V17">
        <v>0.45</v>
      </c>
      <c r="W17">
        <v>0</v>
      </c>
      <c r="X17" t="s">
        <v>59</v>
      </c>
      <c r="Y17" t="s">
        <v>61</v>
      </c>
      <c r="Z17" s="21">
        <v>4181</v>
      </c>
      <c r="AB17">
        <v>0</v>
      </c>
      <c r="AC17">
        <v>0.66176470588235292</v>
      </c>
      <c r="AD17">
        <v>0.45</v>
      </c>
      <c r="AE17" t="s">
        <v>62</v>
      </c>
      <c r="AF17" s="21">
        <v>4163</v>
      </c>
    </row>
    <row r="18" spans="4:32" x14ac:dyDescent="0.2">
      <c r="D18">
        <v>0.66176470588235303</v>
      </c>
      <c r="E18">
        <v>0.45</v>
      </c>
      <c r="F18">
        <v>0</v>
      </c>
      <c r="G18" t="s">
        <v>62</v>
      </c>
      <c r="H18" t="s">
        <v>60</v>
      </c>
      <c r="I18" s="21">
        <v>6.9161999999999999</v>
      </c>
      <c r="K18">
        <v>0.33823529411764702</v>
      </c>
      <c r="L18">
        <v>0.23</v>
      </c>
      <c r="M18">
        <v>50</v>
      </c>
      <c r="N18" t="s">
        <v>59</v>
      </c>
      <c r="O18" s="21">
        <v>6.7484999999999999</v>
      </c>
      <c r="U18">
        <v>0.66176470588235303</v>
      </c>
      <c r="V18">
        <v>0.45</v>
      </c>
      <c r="W18">
        <v>0</v>
      </c>
      <c r="X18" t="s">
        <v>62</v>
      </c>
      <c r="Y18" t="s">
        <v>60</v>
      </c>
      <c r="Z18" s="21">
        <v>4633</v>
      </c>
      <c r="AB18">
        <v>50</v>
      </c>
      <c r="AC18">
        <v>0.33823529411764702</v>
      </c>
      <c r="AD18">
        <v>0.23</v>
      </c>
      <c r="AE18" t="s">
        <v>59</v>
      </c>
      <c r="AF18" s="21">
        <v>4540</v>
      </c>
    </row>
    <row r="19" spans="4:32" x14ac:dyDescent="0.2">
      <c r="D19">
        <v>0.66176470588235303</v>
      </c>
      <c r="E19">
        <v>0.45</v>
      </c>
      <c r="F19">
        <v>0</v>
      </c>
      <c r="G19" t="s">
        <v>62</v>
      </c>
      <c r="H19" t="s">
        <v>61</v>
      </c>
      <c r="I19" s="21">
        <v>7.4192</v>
      </c>
      <c r="K19">
        <v>0.66176470588235292</v>
      </c>
      <c r="L19">
        <v>0.45</v>
      </c>
      <c r="M19">
        <v>50</v>
      </c>
      <c r="N19" t="s">
        <v>62</v>
      </c>
      <c r="O19" s="21">
        <v>7.1795999999999998</v>
      </c>
      <c r="U19">
        <v>0.66176470588235303</v>
      </c>
      <c r="V19">
        <v>0.45</v>
      </c>
      <c r="W19">
        <v>0</v>
      </c>
      <c r="X19" t="s">
        <v>62</v>
      </c>
      <c r="Y19" t="s">
        <v>61</v>
      </c>
      <c r="Z19" s="21">
        <v>3657</v>
      </c>
      <c r="AB19">
        <v>50</v>
      </c>
      <c r="AC19">
        <v>0.66176470588235292</v>
      </c>
      <c r="AD19">
        <v>0.45</v>
      </c>
      <c r="AE19" t="s">
        <v>62</v>
      </c>
      <c r="AF19" s="21">
        <v>4375</v>
      </c>
    </row>
    <row r="20" spans="4:32" x14ac:dyDescent="0.2">
      <c r="D20">
        <v>0.33823529411764702</v>
      </c>
      <c r="E20">
        <v>0.23</v>
      </c>
      <c r="F20">
        <v>50</v>
      </c>
      <c r="G20" t="s">
        <v>59</v>
      </c>
      <c r="H20" t="s">
        <v>61</v>
      </c>
      <c r="I20" s="21">
        <v>6.9161999999999999</v>
      </c>
      <c r="K20">
        <v>0.16176470588235292</v>
      </c>
      <c r="L20">
        <v>0.11</v>
      </c>
      <c r="M20">
        <v>75</v>
      </c>
      <c r="N20" t="s">
        <v>59</v>
      </c>
      <c r="O20" s="21">
        <v>6.3532999999999999</v>
      </c>
      <c r="U20">
        <v>0.33823529411764702</v>
      </c>
      <c r="V20">
        <v>0.23</v>
      </c>
      <c r="W20">
        <v>50</v>
      </c>
      <c r="X20" t="s">
        <v>59</v>
      </c>
      <c r="Y20" t="s">
        <v>61</v>
      </c>
      <c r="Z20" s="21">
        <v>4940</v>
      </c>
      <c r="AB20">
        <v>75</v>
      </c>
      <c r="AC20">
        <v>0.16176470588235292</v>
      </c>
      <c r="AD20">
        <v>0.11</v>
      </c>
      <c r="AE20" t="s">
        <v>59</v>
      </c>
      <c r="AF20" s="21">
        <v>5934</v>
      </c>
    </row>
    <row r="21" spans="4:32" x14ac:dyDescent="0.2">
      <c r="D21">
        <v>0.33823529411764702</v>
      </c>
      <c r="E21">
        <v>0.23</v>
      </c>
      <c r="F21">
        <v>50</v>
      </c>
      <c r="G21" t="s">
        <v>59</v>
      </c>
      <c r="H21" t="s">
        <v>60</v>
      </c>
      <c r="I21" s="21">
        <v>6.5689000000000002</v>
      </c>
      <c r="K21">
        <v>0.66176470588235292</v>
      </c>
      <c r="L21">
        <v>0.45</v>
      </c>
      <c r="M21">
        <v>75</v>
      </c>
      <c r="N21" t="s">
        <v>62</v>
      </c>
      <c r="O21" s="21">
        <v>7.2515000000000001</v>
      </c>
      <c r="U21">
        <v>0.33823529411764702</v>
      </c>
      <c r="V21">
        <v>0.23</v>
      </c>
      <c r="W21">
        <v>50</v>
      </c>
      <c r="X21" t="s">
        <v>59</v>
      </c>
      <c r="Y21" t="s">
        <v>60</v>
      </c>
      <c r="Z21" s="21">
        <v>4181</v>
      </c>
      <c r="AB21">
        <v>75</v>
      </c>
      <c r="AC21">
        <v>0.66176470588235292</v>
      </c>
      <c r="AD21">
        <v>0.45</v>
      </c>
      <c r="AE21" t="s">
        <v>62</v>
      </c>
      <c r="AF21" s="21">
        <v>4705</v>
      </c>
    </row>
    <row r="22" spans="4:32" x14ac:dyDescent="0.2">
      <c r="D22">
        <v>0.66176470588235303</v>
      </c>
      <c r="E22">
        <v>0.45</v>
      </c>
      <c r="F22">
        <v>50</v>
      </c>
      <c r="G22" t="s">
        <v>62</v>
      </c>
      <c r="H22" t="s">
        <v>61</v>
      </c>
      <c r="I22" s="21">
        <v>7.5269000000000004</v>
      </c>
      <c r="K22">
        <v>6.6176470588235281E-2</v>
      </c>
      <c r="L22">
        <v>4.4999999999999998E-2</v>
      </c>
      <c r="M22">
        <v>90</v>
      </c>
      <c r="N22" t="s">
        <v>59</v>
      </c>
      <c r="O22" s="21">
        <v>6.5449000000000002</v>
      </c>
      <c r="U22">
        <v>0.66176470588235303</v>
      </c>
      <c r="V22">
        <v>0.45</v>
      </c>
      <c r="W22">
        <v>50</v>
      </c>
      <c r="X22" t="s">
        <v>62</v>
      </c>
      <c r="Y22" t="s">
        <v>61</v>
      </c>
      <c r="Z22" s="21">
        <v>4759</v>
      </c>
      <c r="AB22">
        <v>90</v>
      </c>
      <c r="AC22">
        <v>6.6176470588235281E-2</v>
      </c>
      <c r="AD22">
        <v>4.4999999999999998E-2</v>
      </c>
      <c r="AE22" t="s">
        <v>59</v>
      </c>
      <c r="AF22" s="21">
        <v>4886</v>
      </c>
    </row>
    <row r="23" spans="4:32" x14ac:dyDescent="0.2">
      <c r="D23">
        <v>0.66176470588235303</v>
      </c>
      <c r="E23">
        <v>0.45</v>
      </c>
      <c r="F23">
        <v>50</v>
      </c>
      <c r="G23" t="s">
        <v>62</v>
      </c>
      <c r="H23" t="s">
        <v>60</v>
      </c>
      <c r="I23" s="21">
        <v>6.8639000000000001</v>
      </c>
      <c r="K23">
        <v>0.66176470588235292</v>
      </c>
      <c r="L23">
        <v>0.45</v>
      </c>
      <c r="M23">
        <v>90</v>
      </c>
      <c r="N23" t="s">
        <v>62</v>
      </c>
      <c r="O23" s="21">
        <v>7.3113999999999999</v>
      </c>
      <c r="U23">
        <v>0.66176470588235303</v>
      </c>
      <c r="V23">
        <v>0.45</v>
      </c>
      <c r="W23">
        <v>50</v>
      </c>
      <c r="X23" t="s">
        <v>62</v>
      </c>
      <c r="Y23" t="s">
        <v>60</v>
      </c>
      <c r="Z23" s="21">
        <v>3982</v>
      </c>
      <c r="AB23">
        <v>90</v>
      </c>
      <c r="AC23">
        <v>0.66176470588235292</v>
      </c>
      <c r="AD23">
        <v>0.45</v>
      </c>
      <c r="AE23" t="s">
        <v>62</v>
      </c>
      <c r="AF23" s="21">
        <v>4361</v>
      </c>
    </row>
    <row r="24" spans="4:32" x14ac:dyDescent="0.2">
      <c r="D24">
        <v>0.16176470588235292</v>
      </c>
      <c r="E24">
        <v>0.11</v>
      </c>
      <c r="F24">
        <v>75</v>
      </c>
      <c r="G24" t="s">
        <v>59</v>
      </c>
      <c r="H24" t="s">
        <v>61</v>
      </c>
      <c r="I24" s="21">
        <v>6.5928000000000004</v>
      </c>
      <c r="U24">
        <v>0.16176470588235292</v>
      </c>
      <c r="V24">
        <v>0.11</v>
      </c>
      <c r="W24">
        <v>75</v>
      </c>
      <c r="X24" t="s">
        <v>59</v>
      </c>
      <c r="Y24" t="s">
        <v>61</v>
      </c>
      <c r="Z24" s="21">
        <v>6006</v>
      </c>
    </row>
    <row r="25" spans="4:32" x14ac:dyDescent="0.2">
      <c r="D25">
        <v>0.16176470588235292</v>
      </c>
      <c r="E25">
        <v>0.11</v>
      </c>
      <c r="F25">
        <v>75</v>
      </c>
      <c r="G25" t="s">
        <v>59</v>
      </c>
      <c r="H25" t="s">
        <v>60</v>
      </c>
      <c r="I25" s="21">
        <v>6.1138000000000003</v>
      </c>
      <c r="U25">
        <v>0.16176470588235292</v>
      </c>
      <c r="V25">
        <v>0.11</v>
      </c>
      <c r="W25">
        <v>75</v>
      </c>
      <c r="X25" t="s">
        <v>59</v>
      </c>
      <c r="Y25" t="s">
        <v>60</v>
      </c>
      <c r="Z25" s="21">
        <v>5861</v>
      </c>
    </row>
    <row r="26" spans="4:32" x14ac:dyDescent="0.2">
      <c r="D26">
        <v>0.66176470588235303</v>
      </c>
      <c r="E26">
        <v>0.45</v>
      </c>
      <c r="F26">
        <v>75</v>
      </c>
      <c r="G26" t="s">
        <v>62</v>
      </c>
      <c r="H26" t="s">
        <v>61</v>
      </c>
      <c r="I26" s="21">
        <v>7.7186000000000003</v>
      </c>
      <c r="U26">
        <v>0.66176470588235303</v>
      </c>
      <c r="V26">
        <v>0.45</v>
      </c>
      <c r="W26">
        <v>75</v>
      </c>
      <c r="X26" t="s">
        <v>62</v>
      </c>
      <c r="Y26" t="s">
        <v>61</v>
      </c>
      <c r="Z26" s="21">
        <v>6187</v>
      </c>
    </row>
    <row r="27" spans="4:32" x14ac:dyDescent="0.2">
      <c r="D27">
        <v>0.66176470588235303</v>
      </c>
      <c r="E27">
        <v>0.45</v>
      </c>
      <c r="F27">
        <v>75</v>
      </c>
      <c r="G27" t="s">
        <v>62</v>
      </c>
      <c r="H27" t="s">
        <v>60</v>
      </c>
      <c r="I27" s="21">
        <v>6.7484999999999999</v>
      </c>
      <c r="U27">
        <v>0.66176470588235303</v>
      </c>
      <c r="V27">
        <v>0.45</v>
      </c>
      <c r="W27">
        <v>75</v>
      </c>
      <c r="X27" t="s">
        <v>62</v>
      </c>
      <c r="Y27" t="s">
        <v>60</v>
      </c>
      <c r="Z27" s="21">
        <v>3223</v>
      </c>
      <c r="AD27" s="26" t="s">
        <v>63</v>
      </c>
      <c r="AE27" s="27"/>
      <c r="AF27" s="27"/>
    </row>
    <row r="28" spans="4:32" x14ac:dyDescent="0.2">
      <c r="D28">
        <v>6.6176470588235281E-2</v>
      </c>
      <c r="E28">
        <v>4.4999999999999998E-2</v>
      </c>
      <c r="F28">
        <v>90</v>
      </c>
      <c r="G28" t="s">
        <v>59</v>
      </c>
      <c r="H28" t="s">
        <v>61</v>
      </c>
      <c r="I28" s="21">
        <v>6.7843999999999998</v>
      </c>
      <c r="L28" s="26" t="s">
        <v>63</v>
      </c>
      <c r="M28" s="27"/>
      <c r="N28" s="27"/>
      <c r="O28" s="27"/>
      <c r="P28" s="27"/>
      <c r="Q28" s="28"/>
      <c r="U28">
        <v>6.6176470588235281E-2</v>
      </c>
      <c r="V28">
        <v>4.4999999999999998E-2</v>
      </c>
      <c r="W28">
        <v>90</v>
      </c>
      <c r="X28" t="s">
        <v>59</v>
      </c>
      <c r="Y28" t="s">
        <v>61</v>
      </c>
      <c r="Z28" s="21">
        <v>6133</v>
      </c>
      <c r="AD28" s="29"/>
      <c r="AE28" s="30" t="s">
        <v>64</v>
      </c>
    </row>
    <row r="29" spans="4:32" x14ac:dyDescent="0.2">
      <c r="D29">
        <v>6.6176470588235281E-2</v>
      </c>
      <c r="E29">
        <v>4.4999999999999998E-2</v>
      </c>
      <c r="F29">
        <v>90</v>
      </c>
      <c r="G29" t="s">
        <v>59</v>
      </c>
      <c r="H29" t="s">
        <v>60</v>
      </c>
      <c r="I29" s="21">
        <v>6.2694999999999999</v>
      </c>
      <c r="L29" s="29"/>
      <c r="M29" s="30" t="s">
        <v>64</v>
      </c>
      <c r="Q29" s="31"/>
      <c r="U29">
        <v>6.6176470588235281E-2</v>
      </c>
      <c r="V29">
        <v>4.4999999999999998E-2</v>
      </c>
      <c r="W29">
        <v>90</v>
      </c>
      <c r="X29" t="s">
        <v>59</v>
      </c>
      <c r="Y29" t="s">
        <v>60</v>
      </c>
      <c r="Z29" s="21">
        <v>3603</v>
      </c>
      <c r="AD29" s="31"/>
      <c r="AE29" s="30" t="s">
        <v>65</v>
      </c>
    </row>
    <row r="30" spans="4:32" x14ac:dyDescent="0.2">
      <c r="D30">
        <v>0.66176470588235303</v>
      </c>
      <c r="E30">
        <v>0.45</v>
      </c>
      <c r="F30">
        <v>90</v>
      </c>
      <c r="G30" t="s">
        <v>62</v>
      </c>
      <c r="H30" t="s">
        <v>61</v>
      </c>
      <c r="I30" s="21">
        <v>7.8023999999999996</v>
      </c>
      <c r="L30" s="31"/>
      <c r="M30" s="30" t="s">
        <v>65</v>
      </c>
      <c r="U30">
        <v>0.66176470588235303</v>
      </c>
      <c r="V30">
        <v>0.45</v>
      </c>
      <c r="W30">
        <v>90</v>
      </c>
      <c r="X30" t="s">
        <v>62</v>
      </c>
      <c r="Y30" t="s">
        <v>61</v>
      </c>
      <c r="Z30" s="21">
        <v>4433</v>
      </c>
      <c r="AD30" s="31"/>
      <c r="AE30" s="30" t="s">
        <v>66</v>
      </c>
    </row>
    <row r="31" spans="4:32" x14ac:dyDescent="0.2">
      <c r="D31">
        <v>0.66176470588235303</v>
      </c>
      <c r="E31">
        <v>0.45</v>
      </c>
      <c r="F31">
        <v>90</v>
      </c>
      <c r="G31" t="s">
        <v>62</v>
      </c>
      <c r="H31" t="s">
        <v>60</v>
      </c>
      <c r="I31" s="21">
        <v>6.8323</v>
      </c>
      <c r="L31" s="31"/>
      <c r="M31" s="30" t="s">
        <v>66</v>
      </c>
      <c r="U31">
        <v>0.66176470588235303</v>
      </c>
      <c r="V31">
        <v>0.45</v>
      </c>
      <c r="W31">
        <v>90</v>
      </c>
      <c r="X31" t="s">
        <v>62</v>
      </c>
      <c r="Y31" t="s">
        <v>60</v>
      </c>
      <c r="Z31" s="21">
        <v>4289</v>
      </c>
      <c r="AD31" s="31"/>
      <c r="AE31" s="32" t="s">
        <v>67</v>
      </c>
      <c r="AF31" s="33"/>
    </row>
    <row r="32" spans="4:32" x14ac:dyDescent="0.2">
      <c r="L32" s="31"/>
      <c r="M32" s="32" t="s">
        <v>68</v>
      </c>
      <c r="N32" s="33"/>
      <c r="O32" s="33"/>
      <c r="P32" s="33"/>
      <c r="Q32" s="3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FinalSR</vt:lpstr>
      <vt:lpstr>AdditionalData</vt:lpstr>
      <vt:lpstr>MoreData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Bakken, Matthew</cp:lastModifiedBy>
  <dcterms:created xsi:type="dcterms:W3CDTF">2015-06-05T18:17:20Z</dcterms:created>
  <dcterms:modified xsi:type="dcterms:W3CDTF">2025-03-27T04:46:33Z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