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tt/Desktop/Rosenfeld Lab RA/New/Study 27 - OvidLhomme_Brown/"/>
    </mc:Choice>
  </mc:AlternateContent>
  <xr:revisionPtr revIDLastSave="0" documentId="13_ncr:1_{C4D5E359-F26B-BF47-A43D-8BE46B15DA84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FinalSR" sheetId="1" r:id="rId1"/>
    <sheet name="AdditionalData" sheetId="2" r:id="rId2"/>
    <sheet name="MoreData" sheetId="10" r:id="rId3"/>
  </sheets>
  <externalReferences>
    <externalReference r:id="rId4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7" roundtripDataChecksum="diWnerRt68gyVd4RNmMJa0oiXRWyPal+XwXNUK4GFpU="/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2" i="2"/>
</calcChain>
</file>

<file path=xl/sharedStrings.xml><?xml version="1.0" encoding="utf-8"?>
<sst xmlns="http://schemas.openxmlformats.org/spreadsheetml/2006/main" count="138" uniqueCount="62">
  <si>
    <t>PERCENT_MAD</t>
  </si>
  <si>
    <t>Mean System Capacity (%)</t>
  </si>
  <si>
    <t>SD</t>
  </si>
  <si>
    <t>low.limit</t>
  </si>
  <si>
    <t>up.limit</t>
  </si>
  <si>
    <t>YstdtoMAX</t>
  </si>
  <si>
    <t>StudyNo</t>
  </si>
  <si>
    <t>STUDY</t>
  </si>
  <si>
    <t>sp</t>
  </si>
  <si>
    <t>Discharge</t>
  </si>
  <si>
    <t>Citation/Data Source:</t>
  </si>
  <si>
    <t xml:space="preserve">Species: </t>
  </si>
  <si>
    <t>Spatial Data Origin:</t>
  </si>
  <si>
    <t>Temporal Data Origin:</t>
  </si>
  <si>
    <t>Units:</t>
  </si>
  <si>
    <t>% Mean Annual Discharge</t>
  </si>
  <si>
    <t>Life Stage:</t>
  </si>
  <si>
    <t>Vital Rate:</t>
  </si>
  <si>
    <t>Season:</t>
  </si>
  <si>
    <t>FINAL CURVE DERIVATION:</t>
  </si>
  <si>
    <t>Fig/Table:</t>
  </si>
  <si>
    <t>Water bodies:</t>
  </si>
  <si>
    <t>Year span:</t>
  </si>
  <si>
    <t>Life stage:</t>
  </si>
  <si>
    <t xml:space="preserve">Mean Annual Discharge: </t>
  </si>
  <si>
    <t>Ho:</t>
  </si>
  <si>
    <t>X:</t>
  </si>
  <si>
    <t>Y:</t>
  </si>
  <si>
    <t>Comment:</t>
  </si>
  <si>
    <t xml:space="preserve">Source: </t>
  </si>
  <si>
    <t>Original study axis units</t>
  </si>
  <si>
    <t>Y axis standardized to one, x-axis standardized to % MAD</t>
  </si>
  <si>
    <t>Final curve was derived from linear regression.</t>
  </si>
  <si>
    <t>checked</t>
  </si>
  <si>
    <t>Juveniles and adults</t>
  </si>
  <si>
    <t>Ovidio, M., Capra, H., and Philippart, J-C. 2008. Regulated discharge produces substantial 
demographic changes on four typical fish species of a small salmonid stream. Hydriobiologia 609:59-70.</t>
  </si>
  <si>
    <t>Year</t>
  </si>
  <si>
    <t>Biomass (g)</t>
  </si>
  <si>
    <t>Species</t>
  </si>
  <si>
    <t>Reach</t>
  </si>
  <si>
    <t>30 day continuous minimum flow as % MAD</t>
  </si>
  <si>
    <t>reach 1</t>
  </si>
  <si>
    <t>reach 2</t>
  </si>
  <si>
    <t>Fig. 4</t>
  </si>
  <si>
    <t>S trutta</t>
  </si>
  <si>
    <t>1.78 cms (at the study site, based on the proporation of watershed area above the downstream gauge at Grupont)</t>
  </si>
  <si>
    <t>River Lhomme, Belgium</t>
  </si>
  <si>
    <t>2002-2006</t>
  </si>
  <si>
    <t>Reduction in summer flows after 2002 hydro regulation (power diversion) does not affect trout or grayling biomass</t>
  </si>
  <si>
    <t>T thymallus</t>
  </si>
  <si>
    <t>MAD discharge data (June-Oct. minimum 30 day continous flow)</t>
  </si>
  <si>
    <t>Biomass</t>
  </si>
  <si>
    <t>2002 data is prior to the diversion being built. 2002 and earlier are natural flows, post 2002 are regulated.  Note that 2003 biomassess appear to be intermeddiate, and may represent a lag in flow effects on fish biomass change after regulation.</t>
  </si>
  <si>
    <t>Use  S. trutta (trout) and T. thymallus (grayling) biomass in analysis.</t>
  </si>
  <si>
    <t>Implicit pathway of flow effect: survival/growth</t>
  </si>
  <si>
    <t>Ovidio et al. 2008</t>
  </si>
  <si>
    <t>Y (vital rate)</t>
  </si>
  <si>
    <t>Summer</t>
  </si>
  <si>
    <t>OvidTrou</t>
  </si>
  <si>
    <t>Browntro</t>
  </si>
  <si>
    <t>Brown Trout</t>
  </si>
  <si>
    <t>PredictedY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</si>
</sst>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0"/>
      <color rgb="FF36424A"/>
      <name val="Arial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 Black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025252"/>
        <bgColor rgb="FF025252"/>
      </patternFill>
    </fill>
    <fill>
      <patternFill patternType="solid">
        <fgColor rgb="FF8DB1B1"/>
        <bgColor rgb="FF8DB1B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rgb="FF000000"/>
      </bottom>
      <diagonal/>
    </border>
    <border>
      <left style="thin">
        <color rgb="FFFF0000"/>
      </left>
      <right/>
      <top/>
      <bottom/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rgb="FF000000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rgb="FF000000"/>
      </top>
      <bottom style="thick">
        <color rgb="FF0F5B5B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4" fillId="3" borderId="0" xfId="0" applyFont="1" applyFill="1"/>
    <xf numFmtId="0" fontId="4" fillId="3" borderId="4" xfId="0" applyFont="1" applyFill="1" applyBorder="1"/>
    <xf numFmtId="0" fontId="5" fillId="4" borderId="5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  <xf numFmtId="0" fontId="7" fillId="4" borderId="10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0" fillId="6" borderId="7" xfId="0" applyFill="1" applyBorder="1"/>
    <xf numFmtId="0" fontId="0" fillId="6" borderId="0" xfId="0" applyFill="1"/>
    <xf numFmtId="0" fontId="0" fillId="7" borderId="2" xfId="0" applyFill="1" applyBorder="1"/>
    <xf numFmtId="0" fontId="0" fillId="7" borderId="3" xfId="0" applyFill="1" applyBorder="1"/>
    <xf numFmtId="0" fontId="9" fillId="0" borderId="0" xfId="0" applyFont="1"/>
    <xf numFmtId="0" fontId="0" fillId="0" borderId="0" xfId="0" applyAlignment="1">
      <alignment wrapText="1"/>
    </xf>
    <xf numFmtId="0" fontId="8" fillId="8" borderId="0" xfId="0" applyFont="1" applyFill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0" fillId="0" borderId="0" xfId="0" applyFont="1" applyAlignment="1">
      <alignment vertical="top"/>
    </xf>
    <xf numFmtId="0" fontId="11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8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FinalSR!$B$1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FinalSR!$A$2:$A$11</c:f>
              <c:numCache>
                <c:formatCode>General</c:formatCode>
                <c:ptCount val="10"/>
                <c:pt idx="0">
                  <c:v>30.15</c:v>
                </c:pt>
                <c:pt idx="1">
                  <c:v>3.93</c:v>
                </c:pt>
                <c:pt idx="2">
                  <c:v>16.399999999999999</c:v>
                </c:pt>
                <c:pt idx="3">
                  <c:v>12.02</c:v>
                </c:pt>
                <c:pt idx="4">
                  <c:v>14.02</c:v>
                </c:pt>
                <c:pt idx="5">
                  <c:v>30.15</c:v>
                </c:pt>
                <c:pt idx="6">
                  <c:v>3.93</c:v>
                </c:pt>
                <c:pt idx="7">
                  <c:v>16.399999999999999</c:v>
                </c:pt>
                <c:pt idx="8">
                  <c:v>12.02</c:v>
                </c:pt>
                <c:pt idx="9">
                  <c:v>14.02</c:v>
                </c:pt>
              </c:numCache>
            </c:numRef>
          </c:xVal>
          <c:yVal>
            <c:numRef>
              <c:f>FinalSR!$B$2:$B$11</c:f>
              <c:numCache>
                <c:formatCode>General</c:formatCode>
                <c:ptCount val="10"/>
                <c:pt idx="0">
                  <c:v>74.460499999999996</c:v>
                </c:pt>
                <c:pt idx="1">
                  <c:v>46.405099999999997</c:v>
                </c:pt>
                <c:pt idx="2">
                  <c:v>59.748000000000005</c:v>
                </c:pt>
                <c:pt idx="3">
                  <c:v>55.061399999999992</c:v>
                </c:pt>
                <c:pt idx="4">
                  <c:v>57.2014</c:v>
                </c:pt>
                <c:pt idx="5">
                  <c:v>74.460499999999996</c:v>
                </c:pt>
                <c:pt idx="6">
                  <c:v>46.405099999999997</c:v>
                </c:pt>
                <c:pt idx="7">
                  <c:v>59.748000000000005</c:v>
                </c:pt>
                <c:pt idx="8">
                  <c:v>55.061399999999992</c:v>
                </c:pt>
                <c:pt idx="9">
                  <c:v>57.2014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3B-D343-BC4D-FF63EB4DF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60816"/>
        <c:axId val="28754544"/>
      </c:scatterChart>
      <c:valAx>
        <c:axId val="2876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Annual Discharge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54544"/>
        <c:crosses val="autoZero"/>
        <c:crossBetween val="midCat"/>
      </c:valAx>
      <c:valAx>
        <c:axId val="2875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System Capacity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60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AdditionalData!$M$1</c:f>
              <c:strCache>
                <c:ptCount val="1"/>
                <c:pt idx="0">
                  <c:v>YstdtoMAX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AdditionalData!$L$2:$L$11</c:f>
              <c:numCache>
                <c:formatCode>General</c:formatCode>
                <c:ptCount val="10"/>
                <c:pt idx="0">
                  <c:v>30.15</c:v>
                </c:pt>
                <c:pt idx="1">
                  <c:v>3.93</c:v>
                </c:pt>
                <c:pt idx="2">
                  <c:v>16.399999999999999</c:v>
                </c:pt>
                <c:pt idx="3">
                  <c:v>12.02</c:v>
                </c:pt>
                <c:pt idx="4">
                  <c:v>14.02</c:v>
                </c:pt>
                <c:pt idx="5">
                  <c:v>30.15</c:v>
                </c:pt>
                <c:pt idx="6">
                  <c:v>3.93</c:v>
                </c:pt>
                <c:pt idx="7">
                  <c:v>16.399999999999999</c:v>
                </c:pt>
                <c:pt idx="8">
                  <c:v>12.02</c:v>
                </c:pt>
                <c:pt idx="9">
                  <c:v>14.02</c:v>
                </c:pt>
              </c:numCache>
            </c:numRef>
          </c:xVal>
          <c:yVal>
            <c:numRef>
              <c:f>AdditionalData!$M$2:$M$11</c:f>
              <c:numCache>
                <c:formatCode>General</c:formatCode>
                <c:ptCount val="10"/>
                <c:pt idx="0">
                  <c:v>0.78117683049999997</c:v>
                </c:pt>
                <c:pt idx="1">
                  <c:v>0.56169476770000004</c:v>
                </c:pt>
                <c:pt idx="2">
                  <c:v>0.39234742500000003</c:v>
                </c:pt>
                <c:pt idx="3">
                  <c:v>0.35777905900000001</c:v>
                </c:pt>
                <c:pt idx="4">
                  <c:v>0.37334541300000001</c:v>
                </c:pt>
                <c:pt idx="5">
                  <c:v>1</c:v>
                </c:pt>
                <c:pt idx="6">
                  <c:v>0.82938193459999998</c:v>
                </c:pt>
                <c:pt idx="7">
                  <c:v>0.52246708480000004</c:v>
                </c:pt>
                <c:pt idx="8">
                  <c:v>0.45178901300000002</c:v>
                </c:pt>
                <c:pt idx="9">
                  <c:v>0.58000258849999997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C0-534C-ACD2-D58E6114FDE9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none"/>
          </c:marker>
          <c:xVal>
            <c:numRef>
              <c:f>AdditionalData!$L$2:$L$11</c:f>
              <c:numCache>
                <c:formatCode>General</c:formatCode>
                <c:ptCount val="10"/>
                <c:pt idx="0">
                  <c:v>30.15</c:v>
                </c:pt>
                <c:pt idx="1">
                  <c:v>3.93</c:v>
                </c:pt>
                <c:pt idx="2">
                  <c:v>16.399999999999999</c:v>
                </c:pt>
                <c:pt idx="3">
                  <c:v>12.02</c:v>
                </c:pt>
                <c:pt idx="4">
                  <c:v>14.02</c:v>
                </c:pt>
                <c:pt idx="5">
                  <c:v>30.15</c:v>
                </c:pt>
                <c:pt idx="6">
                  <c:v>3.93</c:v>
                </c:pt>
                <c:pt idx="7">
                  <c:v>16.399999999999999</c:v>
                </c:pt>
                <c:pt idx="8">
                  <c:v>12.02</c:v>
                </c:pt>
                <c:pt idx="9">
                  <c:v>14.02</c:v>
                </c:pt>
              </c:numCache>
            </c:numRef>
          </c:xVal>
          <c:yVal>
            <c:numRef>
              <c:f>AdditionalData!$N$2:$N$11</c:f>
              <c:numCache>
                <c:formatCode>General</c:formatCode>
                <c:ptCount val="10"/>
                <c:pt idx="0">
                  <c:v>0.74460499999999996</c:v>
                </c:pt>
                <c:pt idx="1">
                  <c:v>0.46405099999999999</c:v>
                </c:pt>
                <c:pt idx="2">
                  <c:v>0.59748000000000001</c:v>
                </c:pt>
                <c:pt idx="3">
                  <c:v>0.55061399999999994</c:v>
                </c:pt>
                <c:pt idx="4">
                  <c:v>0.57201400000000002</c:v>
                </c:pt>
                <c:pt idx="5">
                  <c:v>0.74460499999999996</c:v>
                </c:pt>
                <c:pt idx="6">
                  <c:v>0.46405099999999999</c:v>
                </c:pt>
                <c:pt idx="7">
                  <c:v>0.59748000000000001</c:v>
                </c:pt>
                <c:pt idx="8">
                  <c:v>0.55061399999999994</c:v>
                </c:pt>
                <c:pt idx="9">
                  <c:v>0.57201400000000002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F0-A242-8ECB-7DEBF79CC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7283849"/>
        <c:axId val="1257199994"/>
      </c:scatterChart>
      <c:valAx>
        <c:axId val="198728384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PERCENT_MAD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7199994"/>
        <c:crosses val="autoZero"/>
        <c:crossBetween val="midCat"/>
      </c:valAx>
      <c:valAx>
        <c:axId val="12571999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YstdtoMAX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8728384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CA" b="0" i="0">
                <a:solidFill>
                  <a:srgbClr val="757575"/>
                </a:solidFill>
                <a:latin typeface="+mn-lt"/>
              </a:rPr>
              <a:t>X (discharge) and Y (response)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AdditionalData!$K$1</c:f>
              <c:strCache>
                <c:ptCount val="1"/>
                <c:pt idx="0">
                  <c:v>Y (vital rate)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>Trendline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AdditionalData!$J$2:$J$11</c:f>
              <c:numCache>
                <c:formatCode>General</c:formatCode>
                <c:ptCount val="10"/>
                <c:pt idx="0">
                  <c:v>30.15</c:v>
                </c:pt>
                <c:pt idx="1">
                  <c:v>3.93</c:v>
                </c:pt>
                <c:pt idx="2">
                  <c:v>16.399999999999999</c:v>
                </c:pt>
                <c:pt idx="3">
                  <c:v>12.02</c:v>
                </c:pt>
                <c:pt idx="4">
                  <c:v>14.02</c:v>
                </c:pt>
                <c:pt idx="5">
                  <c:v>30.15</c:v>
                </c:pt>
                <c:pt idx="6">
                  <c:v>3.93</c:v>
                </c:pt>
                <c:pt idx="7">
                  <c:v>16.399999999999999</c:v>
                </c:pt>
                <c:pt idx="8">
                  <c:v>12.02</c:v>
                </c:pt>
                <c:pt idx="9">
                  <c:v>14.02</c:v>
                </c:pt>
              </c:numCache>
            </c:numRef>
          </c:xVal>
          <c:yVal>
            <c:numRef>
              <c:f>AdditionalData!$K$2:$K$11</c:f>
              <c:numCache>
                <c:formatCode>General</c:formatCode>
                <c:ptCount val="10"/>
                <c:pt idx="0">
                  <c:v>6639.3</c:v>
                </c:pt>
                <c:pt idx="1">
                  <c:v>4773.8999999999996</c:v>
                </c:pt>
                <c:pt idx="2">
                  <c:v>3334.6</c:v>
                </c:pt>
                <c:pt idx="3">
                  <c:v>3040.8</c:v>
                </c:pt>
                <c:pt idx="4">
                  <c:v>3173.1</c:v>
                </c:pt>
                <c:pt idx="5">
                  <c:v>8499.1</c:v>
                </c:pt>
                <c:pt idx="6">
                  <c:v>7049</c:v>
                </c:pt>
                <c:pt idx="7">
                  <c:v>4440.5</c:v>
                </c:pt>
                <c:pt idx="8">
                  <c:v>3839.8</c:v>
                </c:pt>
                <c:pt idx="9">
                  <c:v>4929.5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506-7D4E-BC7D-CA53C4493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576439"/>
        <c:axId val="1802843536"/>
      </c:scatterChart>
      <c:valAx>
        <c:axId val="137657643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02843536"/>
        <c:crosses val="autoZero"/>
        <c:crossBetween val="midCat"/>
      </c:valAx>
      <c:valAx>
        <c:axId val="18028435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7657643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brown trout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MoreData!$N$1</c:f>
              <c:strCache>
                <c:ptCount val="1"/>
                <c:pt idx="0">
                  <c:v>reach 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MoreData!$M$2:$M$6</c:f>
              <c:numCache>
                <c:formatCode>General</c:formatCode>
                <c:ptCount val="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</c:numCache>
            </c:numRef>
          </c:xVal>
          <c:yVal>
            <c:numRef>
              <c:f>MoreData!$N$2:$N$6</c:f>
              <c:numCache>
                <c:formatCode>General</c:formatCode>
                <c:ptCount val="5"/>
                <c:pt idx="0">
                  <c:v>6639.3</c:v>
                </c:pt>
                <c:pt idx="1">
                  <c:v>4773.8999999999996</c:v>
                </c:pt>
                <c:pt idx="2">
                  <c:v>3334.6</c:v>
                </c:pt>
                <c:pt idx="3">
                  <c:v>3040.8</c:v>
                </c:pt>
                <c:pt idx="4">
                  <c:v>3173.1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FF-3C42-A004-76AA9DCF3479}"/>
            </c:ext>
          </c:extLst>
        </c:ser>
        <c:ser>
          <c:idx val="1"/>
          <c:order val="1"/>
          <c:tx>
            <c:strRef>
              <c:f>MoreData!$O$1</c:f>
              <c:strCache>
                <c:ptCount val="1"/>
                <c:pt idx="0">
                  <c:v>reach 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MoreData!$M$7:$M$11</c:f>
              <c:numCache>
                <c:formatCode>General</c:formatCode>
                <c:ptCount val="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</c:numCache>
            </c:numRef>
          </c:xVal>
          <c:yVal>
            <c:numRef>
              <c:f>MoreData!$O$7:$O$11</c:f>
              <c:numCache>
                <c:formatCode>General</c:formatCode>
                <c:ptCount val="5"/>
                <c:pt idx="0">
                  <c:v>8499.1</c:v>
                </c:pt>
                <c:pt idx="1">
                  <c:v>7049</c:v>
                </c:pt>
                <c:pt idx="2">
                  <c:v>4440.5</c:v>
                </c:pt>
                <c:pt idx="3">
                  <c:v>3839.8</c:v>
                </c:pt>
                <c:pt idx="4">
                  <c:v>4929.5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FF-3C42-A004-76AA9DCF3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739128"/>
        <c:axId val="483739456"/>
      </c:scatterChart>
      <c:valAx>
        <c:axId val="483739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739456"/>
        <c:crosses val="autoZero"/>
        <c:crossBetween val="midCat"/>
      </c:valAx>
      <c:valAx>
        <c:axId val="48373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739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5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146050</xdr:colOff>
      <xdr:row>0</xdr:row>
      <xdr:rowOff>57150</xdr:rowOff>
    </xdr:from>
    <xdr:to>
      <xdr:col>12</xdr:col>
      <xdr:colOff>95250</xdr:colOff>
      <xdr:row>15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72562A-BC22-2648-BBCE-9A29F6B426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95250</xdr:colOff>
      <xdr:row>14</xdr:row>
      <xdr:rowOff>158750</xdr:rowOff>
    </xdr:from>
    <xdr:ext cx="5715000" cy="3533775"/>
    <xdr:graphicFrame macro="">
      <xdr:nvGraphicFramePr>
        <xdr:cNvPr id="668579252" name="Chart 3" title="Chart">
          <a:extLst>
            <a:ext uri="{FF2B5EF4-FFF2-40B4-BE49-F238E27FC236}">
              <a16:creationId xmlns:a16="http://schemas.microsoft.com/office/drawing/2014/main" id="{00000000-0008-0000-0100-0000B4B5D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330200</xdr:colOff>
      <xdr:row>15</xdr:row>
      <xdr:rowOff>127000</xdr:rowOff>
    </xdr:from>
    <xdr:ext cx="5715000" cy="3533775"/>
    <xdr:graphicFrame macro="">
      <xdr:nvGraphicFramePr>
        <xdr:cNvPr id="1426902979" name="Chart 4" title="Chart">
          <a:extLst>
            <a:ext uri="{FF2B5EF4-FFF2-40B4-BE49-F238E27FC236}">
              <a16:creationId xmlns:a16="http://schemas.microsoft.com/office/drawing/2014/main" id="{00000000-0008-0000-0100-0000C3CF0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14</xdr:col>
      <xdr:colOff>368300</xdr:colOff>
      <xdr:row>0</xdr:row>
      <xdr:rowOff>12700</xdr:rowOff>
    </xdr:from>
    <xdr:to>
      <xdr:col>26</xdr:col>
      <xdr:colOff>61392</xdr:colOff>
      <xdr:row>19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1390A4-963D-B618-39C6-32DCC0A85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51100" y="12700"/>
          <a:ext cx="7617892" cy="3530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13</xdr:row>
      <xdr:rowOff>87173</xdr:rowOff>
    </xdr:from>
    <xdr:to>
      <xdr:col>1</xdr:col>
      <xdr:colOff>2371725</xdr:colOff>
      <xdr:row>33</xdr:row>
      <xdr:rowOff>11428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9BC65C-69A9-7744-BF1D-73715A1DB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833673"/>
          <a:ext cx="4759324" cy="3734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142875</xdr:rowOff>
    </xdr:from>
    <xdr:to>
      <xdr:col>1</xdr:col>
      <xdr:colOff>2737171</xdr:colOff>
      <xdr:row>55</xdr:row>
      <xdr:rowOff>89536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A0C0AB-3339-8047-BB2C-4472A127B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9375"/>
          <a:ext cx="5277171" cy="4137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3095625</xdr:colOff>
      <xdr:row>35</xdr:row>
      <xdr:rowOff>76200</xdr:rowOff>
    </xdr:from>
    <xdr:to>
      <xdr:col>1</xdr:col>
      <xdr:colOff>6168667</xdr:colOff>
      <xdr:row>61</xdr:row>
      <xdr:rowOff>189867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A9B5678-3526-1947-B9CC-75C8337A4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21225" y="8013700"/>
          <a:ext cx="3682642" cy="5066667"/>
        </a:xfrm>
        <a:prstGeom prst="rect">
          <a:avLst/>
        </a:prstGeom>
      </xdr:spPr>
    </xdr:pic>
    <xdr:clientData/>
  </xdr:twoCellAnchor>
  <xdr:twoCellAnchor>
    <xdr:from>
      <xdr:col>15</xdr:col>
      <xdr:colOff>342900</xdr:colOff>
      <xdr:row>0</xdr:row>
      <xdr:rowOff>300037</xdr:rowOff>
    </xdr:from>
    <xdr:to>
      <xdr:col>23</xdr:col>
      <xdr:colOff>38100</xdr:colOff>
      <xdr:row>9</xdr:row>
      <xdr:rowOff>566737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664371E-B2D6-7E4C-9E2F-7E013D5E21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25</xdr:col>
      <xdr:colOff>0</xdr:colOff>
      <xdr:row>1</xdr:row>
      <xdr:rowOff>0</xdr:rowOff>
    </xdr:from>
    <xdr:to>
      <xdr:col>28</xdr:col>
      <xdr:colOff>634643</xdr:colOff>
      <xdr:row>26</xdr:row>
      <xdr:rowOff>2590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9122510-2F0A-0443-B984-1C16F436E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41200" y="609600"/>
          <a:ext cx="3111143" cy="47650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tt/Library/Containers/com.microsoft.Excel/Data/Library/Application%20Support/Microsoft/FlowDatabase-2024-04-19%20JULY%202024%20(version%201).xlsb" TargetMode="External"/><Relationship Id="rId1" Type="http://schemas.openxmlformats.org/officeDocument/2006/relationships/externalLinkPath" Target="/Users/Matt/Library/Containers/com.microsoft.Excel/Data/Library/Application%20Support/Microsoft/FlowDatabase-2024-04-19%20JULY%202024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mith 2000"/>
      <sheetName val="Vadas et al. 2016"/>
      <sheetName val="Ovidio et al. 2008"/>
      <sheetName val="Nuhfer et al. 2017"/>
      <sheetName val="Jowett and Biggs 2006"/>
      <sheetName val="Koljonen et al. 2013"/>
      <sheetName val="Cunjak et al. 2013"/>
      <sheetName val="Grantham et al. 2012"/>
      <sheetName val="Arthaud et al. 2010"/>
      <sheetName val="Hvidsten et al. 2015"/>
      <sheetName val="Mitro et al. 2003"/>
      <sheetName val="Neuswanger et al. 2015 - Chena"/>
      <sheetName val="Neuswanger et al. 2015 - Salcha"/>
      <sheetName val="Warkentin et al. 2022"/>
      <sheetName val="Cheakamus WUP"/>
      <sheetName val="Jordan River WUP"/>
      <sheetName val="Campbell River WUP"/>
      <sheetName val="Puntledge River WUP"/>
      <sheetName val="Wilding et al 2013"/>
      <sheetName val="Rosenfeld et al. 2016"/>
      <sheetName val="Wilding and Poff 2009"/>
      <sheetName val="Hocking et al 2021"/>
      <sheetName val="Slope Data"/>
    </sheetNames>
    <sheetDataSet>
      <sheetData sheetId="0"/>
      <sheetData sheetId="1"/>
      <sheetData sheetId="2">
        <row r="1">
          <cell r="N1" t="str">
            <v>reach 1</v>
          </cell>
          <cell r="O1" t="str">
            <v>reach 2</v>
          </cell>
        </row>
        <row r="2">
          <cell r="M2">
            <v>2002</v>
          </cell>
          <cell r="N2">
            <v>6639.3</v>
          </cell>
        </row>
        <row r="3">
          <cell r="M3">
            <v>2003</v>
          </cell>
          <cell r="N3">
            <v>4773.8999999999996</v>
          </cell>
        </row>
        <row r="4">
          <cell r="M4">
            <v>2004</v>
          </cell>
          <cell r="N4">
            <v>3334.6</v>
          </cell>
        </row>
        <row r="5">
          <cell r="M5">
            <v>2005</v>
          </cell>
          <cell r="N5">
            <v>3040.8</v>
          </cell>
        </row>
        <row r="6">
          <cell r="M6">
            <v>2006</v>
          </cell>
          <cell r="N6">
            <v>3173.1</v>
          </cell>
        </row>
        <row r="7">
          <cell r="M7">
            <v>2002</v>
          </cell>
          <cell r="O7">
            <v>8499.1</v>
          </cell>
        </row>
        <row r="8">
          <cell r="M8">
            <v>2003</v>
          </cell>
          <cell r="O8">
            <v>7049</v>
          </cell>
        </row>
        <row r="9">
          <cell r="M9">
            <v>2004</v>
          </cell>
          <cell r="O9">
            <v>4440.5</v>
          </cell>
        </row>
        <row r="10">
          <cell r="M10">
            <v>2005</v>
          </cell>
          <cell r="O10">
            <v>3839.8</v>
          </cell>
        </row>
        <row r="11">
          <cell r="M11">
            <v>2006</v>
          </cell>
          <cell r="O11">
            <v>4929.5</v>
          </cell>
        </row>
        <row r="12">
          <cell r="M12">
            <v>2002</v>
          </cell>
          <cell r="N12">
            <v>3862.4000000000005</v>
          </cell>
        </row>
        <row r="13">
          <cell r="M13">
            <v>2003</v>
          </cell>
          <cell r="N13">
            <v>506</v>
          </cell>
        </row>
        <row r="14">
          <cell r="M14">
            <v>2004</v>
          </cell>
          <cell r="N14">
            <v>372.90000000000009</v>
          </cell>
        </row>
        <row r="15">
          <cell r="M15">
            <v>2005</v>
          </cell>
          <cell r="N15">
            <v>665.89999999999964</v>
          </cell>
        </row>
        <row r="16">
          <cell r="M16">
            <v>2006</v>
          </cell>
          <cell r="N16">
            <v>745.90000000000009</v>
          </cell>
        </row>
        <row r="17">
          <cell r="M17">
            <v>2002</v>
          </cell>
          <cell r="O17">
            <v>7641.4</v>
          </cell>
        </row>
        <row r="18">
          <cell r="M18">
            <v>2003</v>
          </cell>
          <cell r="O18">
            <v>4848.2999999999993</v>
          </cell>
        </row>
        <row r="19">
          <cell r="M19">
            <v>2004</v>
          </cell>
          <cell r="O19">
            <v>2372.5</v>
          </cell>
        </row>
        <row r="20">
          <cell r="M20">
            <v>2005</v>
          </cell>
          <cell r="O20">
            <v>2354.8000000000002</v>
          </cell>
        </row>
        <row r="21">
          <cell r="M21">
            <v>2006</v>
          </cell>
          <cell r="O21">
            <v>2135.3000000000002</v>
          </cell>
        </row>
      </sheetData>
      <sheetData sheetId="3"/>
      <sheetData sheetId="4"/>
      <sheetData sheetId="5"/>
      <sheetData sheetId="6"/>
      <sheetData sheetId="7">
        <row r="1">
          <cell r="J1" t="str">
            <v>small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F2">
            <v>38.593000000000004</v>
          </cell>
        </row>
      </sheetData>
      <sheetData sheetId="19">
        <row r="2">
          <cell r="J2" t="str">
            <v>smolts</v>
          </cell>
        </row>
      </sheetData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activeCell="F12" sqref="F1:F12"/>
    </sheetView>
  </sheetViews>
  <sheetFormatPr baseColWidth="10" defaultColWidth="14.5" defaultRowHeight="15" customHeight="1" x14ac:dyDescent="0.2"/>
  <cols>
    <col min="1" max="1" width="15.83203125" customWidth="1"/>
    <col min="2" max="2" width="15.1640625" customWidth="1"/>
    <col min="3" max="26" width="8.6640625" customWidth="1"/>
  </cols>
  <sheetData>
    <row r="1" spans="1:6" ht="14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</row>
    <row r="2" spans="1:6" ht="14.25" customHeight="1" x14ac:dyDescent="0.2">
      <c r="A2" s="14">
        <v>30.15</v>
      </c>
      <c r="B2" s="14">
        <v>74.460499999999996</v>
      </c>
      <c r="C2" s="3">
        <v>0</v>
      </c>
      <c r="D2" s="3">
        <v>0</v>
      </c>
      <c r="E2" s="3">
        <v>100</v>
      </c>
    </row>
    <row r="3" spans="1:6" ht="14.25" customHeight="1" x14ac:dyDescent="0.2">
      <c r="A3" s="14">
        <v>3.93</v>
      </c>
      <c r="B3" s="14">
        <v>46.405099999999997</v>
      </c>
      <c r="C3" s="3">
        <v>0</v>
      </c>
      <c r="D3" s="3">
        <v>0</v>
      </c>
      <c r="E3" s="3">
        <v>100</v>
      </c>
    </row>
    <row r="4" spans="1:6" ht="14.25" customHeight="1" x14ac:dyDescent="0.2">
      <c r="A4" s="14">
        <v>16.399999999999999</v>
      </c>
      <c r="B4" s="14">
        <v>59.748000000000005</v>
      </c>
      <c r="C4" s="3">
        <v>0</v>
      </c>
      <c r="D4" s="3">
        <v>0</v>
      </c>
      <c r="E4" s="3">
        <v>100</v>
      </c>
    </row>
    <row r="5" spans="1:6" ht="14.25" customHeight="1" x14ac:dyDescent="0.2">
      <c r="A5" s="14">
        <v>12.02</v>
      </c>
      <c r="B5" s="14">
        <v>55.061399999999992</v>
      </c>
      <c r="C5" s="3">
        <v>0</v>
      </c>
      <c r="D5" s="3">
        <v>0</v>
      </c>
      <c r="E5" s="3">
        <v>100</v>
      </c>
    </row>
    <row r="6" spans="1:6" ht="14.25" customHeight="1" x14ac:dyDescent="0.2">
      <c r="A6" s="14">
        <v>14.02</v>
      </c>
      <c r="B6" s="14">
        <v>57.2014</v>
      </c>
      <c r="C6" s="3">
        <v>0</v>
      </c>
      <c r="D6" s="3">
        <v>0</v>
      </c>
      <c r="E6" s="3">
        <v>100</v>
      </c>
    </row>
    <row r="7" spans="1:6" ht="14.25" customHeight="1" x14ac:dyDescent="0.2">
      <c r="A7" s="14">
        <v>30.15</v>
      </c>
      <c r="B7" s="14">
        <v>74.460499999999996</v>
      </c>
      <c r="C7" s="3">
        <v>0</v>
      </c>
      <c r="D7" s="3">
        <v>0</v>
      </c>
      <c r="E7" s="3">
        <v>100</v>
      </c>
    </row>
    <row r="8" spans="1:6" ht="14.25" customHeight="1" x14ac:dyDescent="0.2">
      <c r="A8" s="14">
        <v>3.93</v>
      </c>
      <c r="B8" s="14">
        <v>46.405099999999997</v>
      </c>
      <c r="C8" s="3">
        <v>0</v>
      </c>
      <c r="D8" s="3">
        <v>0</v>
      </c>
      <c r="E8" s="3">
        <v>100</v>
      </c>
    </row>
    <row r="9" spans="1:6" ht="14.25" customHeight="1" x14ac:dyDescent="0.2">
      <c r="A9" s="14">
        <v>16.399999999999999</v>
      </c>
      <c r="B9" s="14">
        <v>59.748000000000005</v>
      </c>
      <c r="C9" s="3">
        <v>0</v>
      </c>
      <c r="D9" s="3">
        <v>0</v>
      </c>
      <c r="E9" s="3">
        <v>100</v>
      </c>
    </row>
    <row r="10" spans="1:6" ht="14.25" customHeight="1" x14ac:dyDescent="0.2">
      <c r="A10" s="14">
        <v>12.02</v>
      </c>
      <c r="B10" s="14">
        <v>55.061399999999992</v>
      </c>
      <c r="C10" s="3">
        <v>0</v>
      </c>
      <c r="D10" s="3">
        <v>0</v>
      </c>
      <c r="E10" s="3">
        <v>100</v>
      </c>
    </row>
    <row r="11" spans="1:6" ht="14.25" customHeight="1" x14ac:dyDescent="0.2">
      <c r="A11" s="14">
        <v>14.02</v>
      </c>
      <c r="B11" s="14">
        <v>57.2014</v>
      </c>
      <c r="C11" s="3">
        <v>0</v>
      </c>
      <c r="D11" s="3">
        <v>0</v>
      </c>
      <c r="E11" s="3">
        <v>100</v>
      </c>
    </row>
    <row r="12" spans="1:6" ht="14.25" customHeight="1" x14ac:dyDescent="0.2"/>
    <row r="13" spans="1:6" ht="14.25" customHeight="1" x14ac:dyDescent="0.2"/>
    <row r="14" spans="1:6" ht="14.25" customHeight="1" x14ac:dyDescent="0.2"/>
    <row r="15" spans="1:6" ht="14.25" customHeight="1" x14ac:dyDescent="0.2"/>
    <row r="16" spans="1: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N1000"/>
  <sheetViews>
    <sheetView topLeftCell="D1" zoomScale="69" workbookViewId="0">
      <selection activeCell="N27" sqref="N27"/>
    </sheetView>
  </sheetViews>
  <sheetFormatPr baseColWidth="10" defaultColWidth="14.5" defaultRowHeight="15" customHeight="1" x14ac:dyDescent="0.2"/>
  <cols>
    <col min="1" max="3" width="8.6640625" customWidth="1"/>
    <col min="4" max="4" width="30.83203125" customWidth="1"/>
    <col min="5" max="5" width="41.6640625" customWidth="1"/>
    <col min="6" max="9" width="8.6640625" customWidth="1"/>
    <col min="10" max="10" width="12.1640625" customWidth="1"/>
    <col min="11" max="11" width="16.83203125" customWidth="1"/>
    <col min="13" max="26" width="8.6640625" customWidth="1"/>
  </cols>
  <sheetData>
    <row r="1" spans="4:14" ht="14.25" customHeight="1" x14ac:dyDescent="0.2">
      <c r="G1" s="5" t="s">
        <v>6</v>
      </c>
      <c r="H1" s="5" t="s">
        <v>7</v>
      </c>
      <c r="I1" s="5" t="s">
        <v>8</v>
      </c>
      <c r="J1" s="4" t="s">
        <v>9</v>
      </c>
      <c r="K1" s="4" t="s">
        <v>56</v>
      </c>
      <c r="L1" s="4" t="s">
        <v>0</v>
      </c>
      <c r="M1" s="4" t="s">
        <v>5</v>
      </c>
      <c r="N1" s="4" t="s">
        <v>61</v>
      </c>
    </row>
    <row r="2" spans="4:14" ht="14.25" customHeight="1" x14ac:dyDescent="0.2">
      <c r="D2" s="6" t="s">
        <v>10</v>
      </c>
      <c r="E2" s="7" t="s">
        <v>55</v>
      </c>
      <c r="G2">
        <v>27</v>
      </c>
      <c r="H2" t="s">
        <v>58</v>
      </c>
      <c r="I2" t="s">
        <v>59</v>
      </c>
      <c r="J2" s="12">
        <v>30.15</v>
      </c>
      <c r="K2" s="13">
        <v>6639.3</v>
      </c>
      <c r="L2" s="14">
        <v>30.15</v>
      </c>
      <c r="M2" s="15">
        <v>0.78117683049999997</v>
      </c>
      <c r="N2">
        <f>(0.0107)*L2+0.422</f>
        <v>0.74460499999999996</v>
      </c>
    </row>
    <row r="3" spans="4:14" ht="14.25" customHeight="1" x14ac:dyDescent="0.2">
      <c r="D3" s="8" t="s">
        <v>11</v>
      </c>
      <c r="E3" s="9" t="s">
        <v>60</v>
      </c>
      <c r="G3">
        <v>27</v>
      </c>
      <c r="H3" t="s">
        <v>58</v>
      </c>
      <c r="I3" t="s">
        <v>59</v>
      </c>
      <c r="J3" s="12">
        <v>3.93</v>
      </c>
      <c r="K3" s="13">
        <v>4773.8999999999996</v>
      </c>
      <c r="L3" s="14">
        <v>3.93</v>
      </c>
      <c r="M3" s="15">
        <v>0.56169476770000004</v>
      </c>
      <c r="N3">
        <f t="shared" ref="N3:N11" si="0">(0.0107)*L3+0.422</f>
        <v>0.46405099999999999</v>
      </c>
    </row>
    <row r="4" spans="4:14" ht="14.25" customHeight="1" x14ac:dyDescent="0.2">
      <c r="D4" s="8" t="s">
        <v>12</v>
      </c>
      <c r="E4" s="9" t="s">
        <v>46</v>
      </c>
      <c r="G4">
        <v>27</v>
      </c>
      <c r="H4" t="s">
        <v>58</v>
      </c>
      <c r="I4" t="s">
        <v>59</v>
      </c>
      <c r="J4" s="12">
        <v>16.399999999999999</v>
      </c>
      <c r="K4" s="13">
        <v>3334.6</v>
      </c>
      <c r="L4" s="14">
        <v>16.399999999999999</v>
      </c>
      <c r="M4" s="15">
        <v>0.39234742500000003</v>
      </c>
      <c r="N4">
        <f t="shared" si="0"/>
        <v>0.59748000000000001</v>
      </c>
    </row>
    <row r="5" spans="4:14" ht="14.25" customHeight="1" x14ac:dyDescent="0.2">
      <c r="D5" s="8" t="s">
        <v>13</v>
      </c>
      <c r="E5" s="9" t="s">
        <v>47</v>
      </c>
      <c r="G5">
        <v>27</v>
      </c>
      <c r="H5" t="s">
        <v>58</v>
      </c>
      <c r="I5" t="s">
        <v>59</v>
      </c>
      <c r="J5" s="12">
        <v>12.02</v>
      </c>
      <c r="K5" s="13">
        <v>3040.8</v>
      </c>
      <c r="L5" s="14">
        <v>12.02</v>
      </c>
      <c r="M5" s="15">
        <v>0.35777905900000001</v>
      </c>
      <c r="N5">
        <f t="shared" si="0"/>
        <v>0.55061399999999994</v>
      </c>
    </row>
    <row r="6" spans="4:14" ht="14.25" customHeight="1" x14ac:dyDescent="0.2">
      <c r="D6" s="8" t="s">
        <v>14</v>
      </c>
      <c r="E6" s="9" t="s">
        <v>15</v>
      </c>
      <c r="G6">
        <v>27</v>
      </c>
      <c r="H6" t="s">
        <v>58</v>
      </c>
      <c r="I6" t="s">
        <v>59</v>
      </c>
      <c r="J6" s="12">
        <v>14.02</v>
      </c>
      <c r="K6" s="13">
        <v>3173.1</v>
      </c>
      <c r="L6" s="14">
        <v>14.02</v>
      </c>
      <c r="M6" s="15">
        <v>0.37334541300000001</v>
      </c>
      <c r="N6">
        <f t="shared" si="0"/>
        <v>0.57201400000000002</v>
      </c>
    </row>
    <row r="7" spans="4:14" ht="14.25" customHeight="1" x14ac:dyDescent="0.2">
      <c r="D7" s="8" t="s">
        <v>16</v>
      </c>
      <c r="E7" s="9" t="s">
        <v>34</v>
      </c>
      <c r="G7">
        <v>27</v>
      </c>
      <c r="H7" t="s">
        <v>58</v>
      </c>
      <c r="I7" t="s">
        <v>59</v>
      </c>
      <c r="J7" s="12">
        <v>30.15</v>
      </c>
      <c r="K7" s="13">
        <v>8499.1</v>
      </c>
      <c r="L7" s="14">
        <v>30.15</v>
      </c>
      <c r="M7" s="15">
        <v>1</v>
      </c>
      <c r="N7">
        <f t="shared" si="0"/>
        <v>0.74460499999999996</v>
      </c>
    </row>
    <row r="8" spans="4:14" ht="14.25" customHeight="1" x14ac:dyDescent="0.2">
      <c r="D8" s="8" t="s">
        <v>17</v>
      </c>
      <c r="E8" s="9" t="s">
        <v>37</v>
      </c>
      <c r="G8">
        <v>27</v>
      </c>
      <c r="H8" t="s">
        <v>58</v>
      </c>
      <c r="I8" t="s">
        <v>59</v>
      </c>
      <c r="J8" s="12">
        <v>3.93</v>
      </c>
      <c r="K8" s="13">
        <v>7049</v>
      </c>
      <c r="L8" s="14">
        <v>3.93</v>
      </c>
      <c r="M8" s="15">
        <v>0.82938193459999998</v>
      </c>
      <c r="N8">
        <f t="shared" si="0"/>
        <v>0.46405099999999999</v>
      </c>
    </row>
    <row r="9" spans="4:14" ht="14.25" customHeight="1" x14ac:dyDescent="0.2">
      <c r="D9" s="8" t="s">
        <v>18</v>
      </c>
      <c r="E9" s="9" t="s">
        <v>57</v>
      </c>
      <c r="G9">
        <v>27</v>
      </c>
      <c r="H9" t="s">
        <v>58</v>
      </c>
      <c r="I9" t="s">
        <v>59</v>
      </c>
      <c r="J9" s="12">
        <v>16.399999999999999</v>
      </c>
      <c r="K9" s="13">
        <v>4440.5</v>
      </c>
      <c r="L9" s="14">
        <v>16.399999999999999</v>
      </c>
      <c r="M9" s="15">
        <v>0.52246708480000004</v>
      </c>
      <c r="N9">
        <f t="shared" si="0"/>
        <v>0.59748000000000001</v>
      </c>
    </row>
    <row r="10" spans="4:14" ht="14.25" customHeight="1" x14ac:dyDescent="0.25">
      <c r="D10" s="10" t="s">
        <v>19</v>
      </c>
      <c r="E10" s="11" t="s">
        <v>32</v>
      </c>
      <c r="G10">
        <v>27</v>
      </c>
      <c r="H10" t="s">
        <v>58</v>
      </c>
      <c r="I10" t="s">
        <v>59</v>
      </c>
      <c r="J10" s="12">
        <v>12.02</v>
      </c>
      <c r="K10" s="13">
        <v>3839.8</v>
      </c>
      <c r="L10" s="14">
        <v>12.02</v>
      </c>
      <c r="M10" s="15">
        <v>0.45178901300000002</v>
      </c>
      <c r="N10">
        <f t="shared" si="0"/>
        <v>0.55061399999999994</v>
      </c>
    </row>
    <row r="11" spans="4:14" ht="14.25" customHeight="1" x14ac:dyDescent="0.2">
      <c r="G11">
        <v>27</v>
      </c>
      <c r="H11" t="s">
        <v>58</v>
      </c>
      <c r="I11" t="s">
        <v>59</v>
      </c>
      <c r="J11" s="12">
        <v>14.02</v>
      </c>
      <c r="K11" s="13">
        <v>4929.5</v>
      </c>
      <c r="L11" s="14">
        <v>14.02</v>
      </c>
      <c r="M11" s="15">
        <v>0.58000258849999997</v>
      </c>
      <c r="N11">
        <f t="shared" si="0"/>
        <v>0.57201400000000002</v>
      </c>
    </row>
    <row r="12" spans="4:14" ht="14.25" customHeight="1" x14ac:dyDescent="0.2"/>
    <row r="13" spans="4:14" ht="14.25" customHeight="1" x14ac:dyDescent="0.2"/>
    <row r="14" spans="4:14" ht="14.25" customHeight="1" x14ac:dyDescent="0.2">
      <c r="J14" s="25" t="s">
        <v>31</v>
      </c>
      <c r="K14" s="25"/>
      <c r="L14" s="25"/>
    </row>
    <row r="15" spans="4:14" ht="14.25" customHeight="1" x14ac:dyDescent="0.2">
      <c r="D15" s="18" t="s">
        <v>30</v>
      </c>
    </row>
    <row r="16" spans="4:14" ht="14.25" customHeight="1" x14ac:dyDescent="0.2"/>
    <row r="17" spans="4:12" ht="14.25" customHeight="1" x14ac:dyDescent="0.2"/>
    <row r="18" spans="4:12" ht="14.25" customHeight="1" x14ac:dyDescent="0.2"/>
    <row r="19" spans="4:12" ht="14.25" customHeight="1" x14ac:dyDescent="0.2"/>
    <row r="20" spans="4:12" ht="14.25" customHeight="1" x14ac:dyDescent="0.2"/>
    <row r="21" spans="4:12" ht="14.25" customHeight="1" x14ac:dyDescent="0.2">
      <c r="J21" s="3"/>
      <c r="L21" s="3"/>
    </row>
    <row r="22" spans="4:12" ht="14.25" customHeight="1" x14ac:dyDescent="0.2">
      <c r="J22" s="3"/>
      <c r="K22" s="3"/>
    </row>
    <row r="23" spans="4:12" ht="14.25" customHeight="1" x14ac:dyDescent="0.2"/>
    <row r="24" spans="4:12" ht="14.25" customHeight="1" x14ac:dyDescent="0.2"/>
    <row r="25" spans="4:12" ht="14.25" customHeight="1" x14ac:dyDescent="0.2"/>
    <row r="26" spans="4:12" ht="14.25" customHeight="1" x14ac:dyDescent="0.2"/>
    <row r="27" spans="4:12" ht="14.25" customHeight="1" x14ac:dyDescent="0.2"/>
    <row r="28" spans="4:12" ht="14.25" customHeight="1" x14ac:dyDescent="0.2"/>
    <row r="29" spans="4:12" ht="14.25" customHeight="1" x14ac:dyDescent="0.2"/>
    <row r="30" spans="4:12" ht="14.25" customHeight="1" x14ac:dyDescent="0.2"/>
    <row r="31" spans="4:12" ht="14.25" customHeight="1" x14ac:dyDescent="0.2"/>
    <row r="32" spans="4:12" ht="14.25" customHeight="1" x14ac:dyDescent="0.2">
      <c r="D32" s="3"/>
      <c r="E32" s="3"/>
    </row>
    <row r="33" spans="5:5" ht="14.25" customHeight="1" x14ac:dyDescent="0.2"/>
    <row r="34" spans="5:5" ht="14.25" customHeight="1" x14ac:dyDescent="0.2"/>
    <row r="35" spans="5:5" ht="14.25" customHeight="1" x14ac:dyDescent="0.2"/>
    <row r="36" spans="5:5" ht="14.25" customHeight="1" x14ac:dyDescent="0.2"/>
    <row r="37" spans="5:5" ht="14.25" customHeight="1" x14ac:dyDescent="0.2"/>
    <row r="38" spans="5:5" ht="14.25" customHeight="1" x14ac:dyDescent="0.2">
      <c r="E38" s="16"/>
    </row>
    <row r="39" spans="5:5" ht="14.25" customHeight="1" x14ac:dyDescent="0.2"/>
    <row r="40" spans="5:5" ht="14.25" customHeight="1" x14ac:dyDescent="0.2"/>
    <row r="41" spans="5:5" ht="14.25" customHeight="1" x14ac:dyDescent="0.2"/>
    <row r="42" spans="5:5" ht="14.25" customHeight="1" x14ac:dyDescent="0.2"/>
    <row r="43" spans="5:5" ht="14.25" customHeight="1" x14ac:dyDescent="0.2"/>
    <row r="44" spans="5:5" ht="14.25" customHeight="1" x14ac:dyDescent="0.2"/>
    <row r="45" spans="5:5" ht="14.25" customHeight="1" x14ac:dyDescent="0.2"/>
    <row r="46" spans="5:5" ht="14.25" customHeight="1" x14ac:dyDescent="0.2"/>
    <row r="47" spans="5:5" ht="14.25" customHeight="1" x14ac:dyDescent="0.2"/>
    <row r="48" spans="5:5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">
    <mergeCell ref="J14:L14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346BF-0808-CF46-8615-92E0290AADEB}">
  <dimension ref="A1:O47"/>
  <sheetViews>
    <sheetView topLeftCell="F1" workbookViewId="0">
      <selection activeCell="K12" sqref="K12:P21"/>
    </sheetView>
  </sheetViews>
  <sheetFormatPr baseColWidth="10" defaultColWidth="8.83203125" defaultRowHeight="15" x14ac:dyDescent="0.2"/>
  <cols>
    <col min="1" max="1" width="21.33203125" style="21" bestFit="1" customWidth="1"/>
    <col min="2" max="2" width="85.33203125" customWidth="1"/>
    <col min="5" max="5" width="11.6640625" customWidth="1"/>
    <col min="6" max="6" width="13.1640625" customWidth="1"/>
    <col min="8" max="8" width="17.83203125" customWidth="1"/>
  </cols>
  <sheetData>
    <row r="1" spans="1:15" s="19" customFormat="1" ht="48" x14ac:dyDescent="0.2">
      <c r="A1" s="21" t="s">
        <v>29</v>
      </c>
      <c r="B1" s="20" t="s">
        <v>35</v>
      </c>
      <c r="D1" s="21" t="s">
        <v>36</v>
      </c>
      <c r="E1" s="23" t="s">
        <v>37</v>
      </c>
      <c r="F1" s="21" t="s">
        <v>38</v>
      </c>
      <c r="G1" s="21" t="s">
        <v>39</v>
      </c>
      <c r="H1" s="24" t="s">
        <v>40</v>
      </c>
      <c r="I1" s="21"/>
      <c r="K1" s="21" t="s">
        <v>39</v>
      </c>
      <c r="N1" s="19" t="s">
        <v>41</v>
      </c>
      <c r="O1" s="19" t="s">
        <v>42</v>
      </c>
    </row>
    <row r="2" spans="1:15" x14ac:dyDescent="0.2">
      <c r="A2" s="21" t="s">
        <v>20</v>
      </c>
      <c r="B2" t="s">
        <v>43</v>
      </c>
      <c r="C2" s="18" t="s">
        <v>33</v>
      </c>
      <c r="D2">
        <v>2002</v>
      </c>
      <c r="E2" s="22">
        <v>6639.3</v>
      </c>
      <c r="F2" t="s">
        <v>44</v>
      </c>
      <c r="G2">
        <v>1</v>
      </c>
      <c r="H2" s="22">
        <v>30.15</v>
      </c>
      <c r="K2">
        <v>1</v>
      </c>
      <c r="L2" t="s">
        <v>44</v>
      </c>
      <c r="M2">
        <v>2002</v>
      </c>
      <c r="N2">
        <v>6639.3</v>
      </c>
    </row>
    <row r="3" spans="1:15" ht="32" x14ac:dyDescent="0.2">
      <c r="A3" s="21" t="s">
        <v>24</v>
      </c>
      <c r="B3" s="17" t="s">
        <v>45</v>
      </c>
      <c r="D3">
        <v>2003</v>
      </c>
      <c r="E3" s="22">
        <v>4773.8999999999996</v>
      </c>
      <c r="F3" t="s">
        <v>44</v>
      </c>
      <c r="G3">
        <v>1</v>
      </c>
      <c r="H3" s="22">
        <v>3.93</v>
      </c>
      <c r="K3">
        <v>1</v>
      </c>
      <c r="L3" t="s">
        <v>44</v>
      </c>
      <c r="M3">
        <v>2003</v>
      </c>
      <c r="N3">
        <v>4773.8999999999996</v>
      </c>
    </row>
    <row r="4" spans="1:15" x14ac:dyDescent="0.2">
      <c r="A4" s="21" t="s">
        <v>21</v>
      </c>
      <c r="B4" t="s">
        <v>46</v>
      </c>
      <c r="D4">
        <v>2004</v>
      </c>
      <c r="E4" s="22">
        <v>3334.6</v>
      </c>
      <c r="F4" t="s">
        <v>44</v>
      </c>
      <c r="G4">
        <v>1</v>
      </c>
      <c r="H4" s="22">
        <v>16.399999999999999</v>
      </c>
      <c r="K4">
        <v>1</v>
      </c>
      <c r="L4" t="s">
        <v>44</v>
      </c>
      <c r="M4">
        <v>2004</v>
      </c>
      <c r="N4">
        <v>3334.6</v>
      </c>
    </row>
    <row r="5" spans="1:15" x14ac:dyDescent="0.2">
      <c r="A5" s="21" t="s">
        <v>22</v>
      </c>
      <c r="B5" t="s">
        <v>47</v>
      </c>
      <c r="D5">
        <v>2005</v>
      </c>
      <c r="E5" s="22">
        <v>3040.8</v>
      </c>
      <c r="F5" t="s">
        <v>44</v>
      </c>
      <c r="G5">
        <v>1</v>
      </c>
      <c r="H5" s="22">
        <v>12.02</v>
      </c>
      <c r="K5">
        <v>1</v>
      </c>
      <c r="L5" t="s">
        <v>44</v>
      </c>
      <c r="M5">
        <v>2005</v>
      </c>
      <c r="N5">
        <v>3040.8</v>
      </c>
    </row>
    <row r="6" spans="1:15" x14ac:dyDescent="0.2">
      <c r="A6" s="21" t="s">
        <v>23</v>
      </c>
      <c r="B6" t="s">
        <v>34</v>
      </c>
      <c r="D6">
        <v>2006</v>
      </c>
      <c r="E6" s="22">
        <v>3173.1</v>
      </c>
      <c r="F6" t="s">
        <v>44</v>
      </c>
      <c r="G6">
        <v>1</v>
      </c>
      <c r="H6" s="22">
        <v>14.02</v>
      </c>
      <c r="K6">
        <v>1</v>
      </c>
      <c r="L6" t="s">
        <v>44</v>
      </c>
      <c r="M6">
        <v>2006</v>
      </c>
      <c r="N6">
        <v>3173.1</v>
      </c>
    </row>
    <row r="7" spans="1:15" ht="32" x14ac:dyDescent="0.2">
      <c r="A7" s="21" t="s">
        <v>25</v>
      </c>
      <c r="B7" s="17" t="s">
        <v>48</v>
      </c>
      <c r="D7">
        <v>2002</v>
      </c>
      <c r="E7" s="22">
        <v>3862.4000000000005</v>
      </c>
      <c r="F7" t="s">
        <v>49</v>
      </c>
      <c r="G7">
        <v>1</v>
      </c>
      <c r="H7" s="22">
        <v>30.15</v>
      </c>
      <c r="K7">
        <v>2</v>
      </c>
      <c r="L7" t="s">
        <v>44</v>
      </c>
      <c r="M7">
        <v>2002</v>
      </c>
      <c r="O7">
        <v>8499.1</v>
      </c>
    </row>
    <row r="8" spans="1:15" x14ac:dyDescent="0.2">
      <c r="A8" s="21" t="s">
        <v>26</v>
      </c>
      <c r="B8" t="s">
        <v>50</v>
      </c>
      <c r="D8">
        <v>2003</v>
      </c>
      <c r="E8" s="22">
        <v>506</v>
      </c>
      <c r="F8" t="s">
        <v>49</v>
      </c>
      <c r="G8">
        <v>1</v>
      </c>
      <c r="H8" s="22">
        <v>3.93</v>
      </c>
      <c r="K8">
        <v>2</v>
      </c>
      <c r="L8" t="s">
        <v>44</v>
      </c>
      <c r="M8">
        <v>2003</v>
      </c>
      <c r="O8">
        <v>7049</v>
      </c>
    </row>
    <row r="9" spans="1:15" x14ac:dyDescent="0.2">
      <c r="A9" s="21" t="s">
        <v>27</v>
      </c>
      <c r="B9" t="s">
        <v>51</v>
      </c>
      <c r="D9">
        <v>2004</v>
      </c>
      <c r="E9" s="22">
        <v>372.90000000000009</v>
      </c>
      <c r="F9" t="s">
        <v>49</v>
      </c>
      <c r="G9">
        <v>1</v>
      </c>
      <c r="H9" s="22">
        <v>16.399999999999999</v>
      </c>
      <c r="K9">
        <v>2</v>
      </c>
      <c r="L9" t="s">
        <v>44</v>
      </c>
      <c r="M9">
        <v>2004</v>
      </c>
      <c r="O9">
        <v>4440.5</v>
      </c>
    </row>
    <row r="10" spans="1:15" ht="48" x14ac:dyDescent="0.2">
      <c r="A10" s="21" t="s">
        <v>28</v>
      </c>
      <c r="B10" s="17" t="s">
        <v>52</v>
      </c>
      <c r="D10">
        <v>2005</v>
      </c>
      <c r="E10" s="22">
        <v>665.89999999999964</v>
      </c>
      <c r="F10" t="s">
        <v>49</v>
      </c>
      <c r="G10">
        <v>1</v>
      </c>
      <c r="H10" s="22">
        <v>12.02</v>
      </c>
      <c r="K10">
        <v>2</v>
      </c>
      <c r="L10" t="s">
        <v>44</v>
      </c>
      <c r="M10">
        <v>2005</v>
      </c>
      <c r="O10">
        <v>3839.8</v>
      </c>
    </row>
    <row r="11" spans="1:15" x14ac:dyDescent="0.2">
      <c r="B11" t="s">
        <v>53</v>
      </c>
      <c r="D11">
        <v>2006</v>
      </c>
      <c r="E11" s="22">
        <v>745.90000000000009</v>
      </c>
      <c r="F11" t="s">
        <v>49</v>
      </c>
      <c r="G11">
        <v>1</v>
      </c>
      <c r="H11" s="22">
        <v>14.02</v>
      </c>
      <c r="K11">
        <v>2</v>
      </c>
      <c r="L11" t="s">
        <v>44</v>
      </c>
      <c r="M11">
        <v>2006</v>
      </c>
      <c r="O11">
        <v>4929.5</v>
      </c>
    </row>
    <row r="12" spans="1:15" x14ac:dyDescent="0.2">
      <c r="D12">
        <v>2002</v>
      </c>
      <c r="E12" s="22">
        <v>8499.1</v>
      </c>
      <c r="F12" t="s">
        <v>44</v>
      </c>
      <c r="G12">
        <v>2</v>
      </c>
      <c r="H12" s="22">
        <v>30.15</v>
      </c>
    </row>
    <row r="13" spans="1:15" x14ac:dyDescent="0.2">
      <c r="B13" t="s">
        <v>54</v>
      </c>
      <c r="D13">
        <v>2003</v>
      </c>
      <c r="E13" s="22">
        <v>7049</v>
      </c>
      <c r="F13" t="s">
        <v>44</v>
      </c>
      <c r="G13">
        <v>2</v>
      </c>
      <c r="H13" s="22">
        <v>3.93</v>
      </c>
    </row>
    <row r="14" spans="1:15" x14ac:dyDescent="0.2">
      <c r="D14">
        <v>2004</v>
      </c>
      <c r="E14" s="22">
        <v>4440.5</v>
      </c>
      <c r="F14" t="s">
        <v>44</v>
      </c>
      <c r="G14">
        <v>2</v>
      </c>
      <c r="H14" s="22">
        <v>16.399999999999999</v>
      </c>
    </row>
    <row r="15" spans="1:15" x14ac:dyDescent="0.2">
      <c r="D15">
        <v>2005</v>
      </c>
      <c r="E15" s="22">
        <v>3839.8</v>
      </c>
      <c r="F15" t="s">
        <v>44</v>
      </c>
      <c r="G15">
        <v>2</v>
      </c>
      <c r="H15" s="22">
        <v>12.02</v>
      </c>
    </row>
    <row r="16" spans="1:15" x14ac:dyDescent="0.2">
      <c r="D16">
        <v>2006</v>
      </c>
      <c r="E16" s="22">
        <v>4929.5</v>
      </c>
      <c r="F16" t="s">
        <v>44</v>
      </c>
      <c r="G16">
        <v>2</v>
      </c>
      <c r="H16" s="22">
        <v>14.02</v>
      </c>
    </row>
    <row r="17" spans="4:8" x14ac:dyDescent="0.2">
      <c r="D17">
        <v>2002</v>
      </c>
      <c r="E17" s="22">
        <v>7641.4</v>
      </c>
      <c r="F17" t="s">
        <v>49</v>
      </c>
      <c r="G17">
        <v>2</v>
      </c>
      <c r="H17" s="22">
        <v>30.15</v>
      </c>
    </row>
    <row r="18" spans="4:8" x14ac:dyDescent="0.2">
      <c r="D18">
        <v>2003</v>
      </c>
      <c r="E18" s="22">
        <v>4848.2999999999993</v>
      </c>
      <c r="F18" t="s">
        <v>49</v>
      </c>
      <c r="G18">
        <v>2</v>
      </c>
      <c r="H18" s="22">
        <v>3.93</v>
      </c>
    </row>
    <row r="19" spans="4:8" x14ac:dyDescent="0.2">
      <c r="D19">
        <v>2004</v>
      </c>
      <c r="E19" s="22">
        <v>2372.5</v>
      </c>
      <c r="F19" t="s">
        <v>49</v>
      </c>
      <c r="G19">
        <v>2</v>
      </c>
      <c r="H19" s="22">
        <v>16.399999999999999</v>
      </c>
    </row>
    <row r="20" spans="4:8" x14ac:dyDescent="0.2">
      <c r="D20">
        <v>2005</v>
      </c>
      <c r="E20" s="22">
        <v>2354.8000000000002</v>
      </c>
      <c r="F20" t="s">
        <v>49</v>
      </c>
      <c r="G20">
        <v>2</v>
      </c>
      <c r="H20" s="22">
        <v>12.02</v>
      </c>
    </row>
    <row r="21" spans="4:8" x14ac:dyDescent="0.2">
      <c r="D21">
        <v>2006</v>
      </c>
      <c r="E21" s="22">
        <v>2135.3000000000002</v>
      </c>
      <c r="F21" t="s">
        <v>49</v>
      </c>
      <c r="G21">
        <v>2</v>
      </c>
      <c r="H21" s="22">
        <v>14.02</v>
      </c>
    </row>
    <row r="27" spans="4:8" x14ac:dyDescent="0.2">
      <c r="D27" t="s">
        <v>36</v>
      </c>
      <c r="E27" t="s">
        <v>37</v>
      </c>
      <c r="F27" t="s">
        <v>38</v>
      </c>
      <c r="G27" t="s">
        <v>39</v>
      </c>
    </row>
    <row r="28" spans="4:8" x14ac:dyDescent="0.2">
      <c r="D28">
        <v>2002</v>
      </c>
      <c r="E28">
        <v>6639.3</v>
      </c>
      <c r="F28" t="s">
        <v>44</v>
      </c>
      <c r="G28">
        <v>1</v>
      </c>
    </row>
    <row r="29" spans="4:8" x14ac:dyDescent="0.2">
      <c r="D29">
        <v>2003</v>
      </c>
      <c r="E29">
        <v>4773.8999999999996</v>
      </c>
      <c r="F29" t="s">
        <v>44</v>
      </c>
      <c r="G29">
        <v>1</v>
      </c>
    </row>
    <row r="30" spans="4:8" x14ac:dyDescent="0.2">
      <c r="D30">
        <v>2004</v>
      </c>
      <c r="E30">
        <v>3334.6</v>
      </c>
      <c r="F30" t="s">
        <v>44</v>
      </c>
      <c r="G30">
        <v>1</v>
      </c>
    </row>
    <row r="31" spans="4:8" x14ac:dyDescent="0.2">
      <c r="D31">
        <v>2005</v>
      </c>
      <c r="E31">
        <v>3040.8</v>
      </c>
      <c r="F31" t="s">
        <v>44</v>
      </c>
      <c r="G31">
        <v>1</v>
      </c>
    </row>
    <row r="32" spans="4:8" x14ac:dyDescent="0.2">
      <c r="D32">
        <v>2006</v>
      </c>
      <c r="E32">
        <v>3173.1</v>
      </c>
      <c r="F32" t="s">
        <v>44</v>
      </c>
      <c r="G32">
        <v>1</v>
      </c>
    </row>
    <row r="33" spans="4:7" x14ac:dyDescent="0.2">
      <c r="D33">
        <v>2002</v>
      </c>
      <c r="E33">
        <v>3862.4000000000005</v>
      </c>
      <c r="F33" t="s">
        <v>49</v>
      </c>
      <c r="G33">
        <v>1</v>
      </c>
    </row>
    <row r="34" spans="4:7" x14ac:dyDescent="0.2">
      <c r="D34">
        <v>2003</v>
      </c>
      <c r="E34">
        <v>506</v>
      </c>
      <c r="F34" t="s">
        <v>49</v>
      </c>
      <c r="G34">
        <v>1</v>
      </c>
    </row>
    <row r="35" spans="4:7" x14ac:dyDescent="0.2">
      <c r="D35">
        <v>2004</v>
      </c>
      <c r="E35">
        <v>372.90000000000009</v>
      </c>
      <c r="F35" t="s">
        <v>49</v>
      </c>
      <c r="G35">
        <v>1</v>
      </c>
    </row>
    <row r="36" spans="4:7" x14ac:dyDescent="0.2">
      <c r="D36">
        <v>2005</v>
      </c>
      <c r="E36">
        <v>665.89999999999964</v>
      </c>
      <c r="F36" t="s">
        <v>49</v>
      </c>
      <c r="G36">
        <v>1</v>
      </c>
    </row>
    <row r="37" spans="4:7" x14ac:dyDescent="0.2">
      <c r="D37">
        <v>2006</v>
      </c>
      <c r="E37">
        <v>745.90000000000009</v>
      </c>
      <c r="F37" t="s">
        <v>49</v>
      </c>
      <c r="G37">
        <v>1</v>
      </c>
    </row>
    <row r="38" spans="4:7" x14ac:dyDescent="0.2">
      <c r="D38">
        <v>2002</v>
      </c>
      <c r="E38">
        <v>8499.1</v>
      </c>
      <c r="F38" t="s">
        <v>44</v>
      </c>
      <c r="G38">
        <v>2</v>
      </c>
    </row>
    <row r="39" spans="4:7" x14ac:dyDescent="0.2">
      <c r="D39">
        <v>2003</v>
      </c>
      <c r="E39">
        <v>7049</v>
      </c>
      <c r="F39" t="s">
        <v>44</v>
      </c>
      <c r="G39">
        <v>2</v>
      </c>
    </row>
    <row r="40" spans="4:7" x14ac:dyDescent="0.2">
      <c r="D40">
        <v>2004</v>
      </c>
      <c r="E40">
        <v>4440.5</v>
      </c>
      <c r="F40" t="s">
        <v>44</v>
      </c>
      <c r="G40">
        <v>2</v>
      </c>
    </row>
    <row r="41" spans="4:7" x14ac:dyDescent="0.2">
      <c r="D41">
        <v>2005</v>
      </c>
      <c r="E41">
        <v>3839.8</v>
      </c>
      <c r="F41" t="s">
        <v>44</v>
      </c>
      <c r="G41">
        <v>2</v>
      </c>
    </row>
    <row r="42" spans="4:7" x14ac:dyDescent="0.2">
      <c r="D42">
        <v>2006</v>
      </c>
      <c r="E42">
        <v>4929.5</v>
      </c>
      <c r="F42" t="s">
        <v>44</v>
      </c>
      <c r="G42">
        <v>2</v>
      </c>
    </row>
    <row r="43" spans="4:7" x14ac:dyDescent="0.2">
      <c r="D43">
        <v>2002</v>
      </c>
      <c r="E43">
        <v>7641.4</v>
      </c>
      <c r="F43" t="s">
        <v>49</v>
      </c>
      <c r="G43">
        <v>2</v>
      </c>
    </row>
    <row r="44" spans="4:7" x14ac:dyDescent="0.2">
      <c r="D44">
        <v>2003</v>
      </c>
      <c r="E44">
        <v>4848.2999999999993</v>
      </c>
      <c r="F44" t="s">
        <v>49</v>
      </c>
      <c r="G44">
        <v>2</v>
      </c>
    </row>
    <row r="45" spans="4:7" x14ac:dyDescent="0.2">
      <c r="D45">
        <v>2004</v>
      </c>
      <c r="E45">
        <v>2372.5</v>
      </c>
      <c r="F45" t="s">
        <v>49</v>
      </c>
      <c r="G45">
        <v>2</v>
      </c>
    </row>
    <row r="46" spans="4:7" x14ac:dyDescent="0.2">
      <c r="D46">
        <v>2005</v>
      </c>
      <c r="E46">
        <v>2354.8000000000002</v>
      </c>
      <c r="F46" t="s">
        <v>49</v>
      </c>
      <c r="G46">
        <v>2</v>
      </c>
    </row>
    <row r="47" spans="4:7" x14ac:dyDescent="0.2">
      <c r="D47">
        <v>2006</v>
      </c>
      <c r="E47">
        <v>2135.3000000000002</v>
      </c>
      <c r="F47" t="s">
        <v>49</v>
      </c>
      <c r="G47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FinalSR</vt:lpstr>
      <vt:lpstr>AdditionalData</vt:lpstr>
      <vt:lpstr>MoreData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Bakken, Matthew</cp:lastModifiedBy>
  <dcterms:created xsi:type="dcterms:W3CDTF">2015-06-05T18:17:20Z</dcterms:created>
  <dcterms:modified xsi:type="dcterms:W3CDTF">2025-03-27T19:13:27Z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