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/>
  <mc:AlternateContent xmlns:mc="http://schemas.openxmlformats.org/markup-compatibility/2006">
    <mc:Choice Requires="x15">
      <x15ac:absPath xmlns:x15ac="http://schemas.microsoft.com/office/spreadsheetml/2010/11/ac" url="/Users/Matt/Desktop/Rosenfeld Lab RA/New/Study 22 - NeusChena/"/>
    </mc:Choice>
  </mc:AlternateContent>
  <xr:revisionPtr revIDLastSave="0" documentId="13_ncr:1_{43000736-D314-894C-93D9-98089EF0062C}" xr6:coauthVersionLast="47" xr6:coauthVersionMax="47" xr10:uidLastSave="{00000000-0000-0000-0000-000000000000}"/>
  <bookViews>
    <workbookView xWindow="0" yWindow="0" windowWidth="25600" windowHeight="16000" xr2:uid="{00000000-000D-0000-FFFF-FFFF00000000}"/>
  </bookViews>
  <sheets>
    <sheet name="FinalSR" sheetId="1" r:id="rId1"/>
    <sheet name="AdditionalData" sheetId="2" r:id="rId2"/>
    <sheet name="MoreData" sheetId="8" r:id="rId3"/>
  </sheets>
  <externalReferences>
    <externalReference r:id="rId4"/>
  </externalReferenc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uri="GoogleSheetsCustomDataVersion2">
      <go:sheetsCustomData xmlns:go="http://customooxmlschemas.google.com/" r:id="rId7" roundtripDataChecksum="diWnerRt68gyVd4RNmMJa0oiXRWyPal+XwXNUK4GFpU="/>
    </ext>
  </extLst>
</workbook>
</file>

<file path=xl/calcChain.xml><?xml version="1.0" encoding="utf-8"?>
<calcChain xmlns="http://schemas.openxmlformats.org/spreadsheetml/2006/main">
  <c r="N3" i="2" l="1"/>
  <c r="N4" i="2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" i="2"/>
  <c r="I21" i="8"/>
  <c r="I20" i="8"/>
  <c r="I19" i="8"/>
  <c r="I18" i="8"/>
  <c r="I17" i="8"/>
  <c r="I16" i="8"/>
  <c r="I15" i="8"/>
  <c r="I14" i="8"/>
  <c r="I13" i="8"/>
  <c r="I12" i="8"/>
  <c r="I11" i="8"/>
  <c r="I10" i="8"/>
  <c r="I9" i="8"/>
  <c r="I8" i="8"/>
  <c r="I7" i="8"/>
  <c r="I6" i="8"/>
  <c r="I5" i="8"/>
  <c r="I4" i="8"/>
  <c r="I3" i="8"/>
  <c r="I2" i="8"/>
</calcChain>
</file>

<file path=xl/sharedStrings.xml><?xml version="1.0" encoding="utf-8"?>
<sst xmlns="http://schemas.openxmlformats.org/spreadsheetml/2006/main" count="111" uniqueCount="70">
  <si>
    <t>PERCENT_MAD</t>
  </si>
  <si>
    <t>Mean System Capacity (%)</t>
  </si>
  <si>
    <t>SD</t>
  </si>
  <si>
    <t>low.limit</t>
  </si>
  <si>
    <t>up.limit</t>
  </si>
  <si>
    <t>YstdtoMAX</t>
  </si>
  <si>
    <t>StudyNo</t>
  </si>
  <si>
    <t>STUDY</t>
  </si>
  <si>
    <t>sp</t>
  </si>
  <si>
    <t>Discharge</t>
  </si>
  <si>
    <t>Citation/Data Source:</t>
  </si>
  <si>
    <t xml:space="preserve">Species: </t>
  </si>
  <si>
    <t>Spatial Data Origin:</t>
  </si>
  <si>
    <t>Temporal Data Origin:</t>
  </si>
  <si>
    <t>Units:</t>
  </si>
  <si>
    <t>% Mean Annual Discharge</t>
  </si>
  <si>
    <t>Life Stage:</t>
  </si>
  <si>
    <t>Vital Rate:</t>
  </si>
  <si>
    <t>Season:</t>
  </si>
  <si>
    <t>FINAL CURVE DERIVATION:</t>
  </si>
  <si>
    <t>Fig/Table:</t>
  </si>
  <si>
    <t>Water bodies:</t>
  </si>
  <si>
    <t>Year span:</t>
  </si>
  <si>
    <t>Life stage:</t>
  </si>
  <si>
    <t xml:space="preserve">Mean Annual Discharge: </t>
  </si>
  <si>
    <t>data checks out</t>
  </si>
  <si>
    <t>Ho:</t>
  </si>
  <si>
    <t>X:</t>
  </si>
  <si>
    <t>Y:</t>
  </si>
  <si>
    <t>Comment:</t>
  </si>
  <si>
    <t>Implicit pathway of effect: survival</t>
  </si>
  <si>
    <t xml:space="preserve">Source: </t>
  </si>
  <si>
    <t>NeusChen</t>
  </si>
  <si>
    <t>Chinook</t>
  </si>
  <si>
    <t>Neuswanger, J.R., Wipfli, M.S., Evenson, M.J., Hughes, N.F., and Rosenberger, A.E. Low productivity of Chinook salmon strongly correlates with high summer stream discharge in two Alaskan rivers in the Yukon drainage. Can. J. Fish. Aquat. Sci. 72: 1125–1137 (2015) 
dx.doi.org/10.1139/cjfas-2014-0498</t>
  </si>
  <si>
    <t>year</t>
  </si>
  <si>
    <r>
      <t xml:space="preserve">Median summer discharge </t>
    </r>
    <r>
      <rPr>
        <sz val="11"/>
        <color rgb="FFFF0000"/>
        <rFont val="Calibri"/>
        <family val="2"/>
        <scheme val="minor"/>
      </rPr>
      <t>(digitized)</t>
    </r>
  </si>
  <si>
    <r>
      <t xml:space="preserve">Median summer discharge </t>
    </r>
    <r>
      <rPr>
        <sz val="11"/>
        <color rgb="FFFF0000"/>
        <rFont val="Calibri"/>
        <family val="2"/>
        <scheme val="minor"/>
      </rPr>
      <t>(% MAD)</t>
    </r>
  </si>
  <si>
    <t>Residual Recruits (Obs - Pred)</t>
  </si>
  <si>
    <t>Residual Recruits (Obs - Pred)/11870</t>
  </si>
  <si>
    <t>Column G with a constant of 1 added to make the time series mean equivalen to the average population size</t>
  </si>
  <si>
    <t>%MAD</t>
  </si>
  <si>
    <t>recruit deviation normalized by mean recruits</t>
  </si>
  <si>
    <t>Fig. 1, Fig. 2</t>
  </si>
  <si>
    <t>38.4 cms</t>
  </si>
  <si>
    <t>Chena River</t>
  </si>
  <si>
    <t>1986-2005</t>
  </si>
  <si>
    <t>Spawner/recruit (juvenile)</t>
  </si>
  <si>
    <t xml:space="preserve">Residual recruits from the stock-recruit curve are negatively correlated with high summer baseflows </t>
  </si>
  <si>
    <t>Median summer (April 26-Sept. 30) flow (as %MAD)</t>
  </si>
  <si>
    <t xml:space="preserve">Residual recruits from the Ricker stock-recruit curve (Fig. 1) </t>
  </si>
  <si>
    <r>
      <rPr>
        <b/>
        <sz val="11"/>
        <color theme="1"/>
        <rFont val="Calibri"/>
        <family val="2"/>
        <scheme val="minor"/>
      </rPr>
      <t xml:space="preserve">NOTE: </t>
    </r>
    <r>
      <rPr>
        <sz val="11"/>
        <color theme="1"/>
        <rFont val="Calibri"/>
        <family val="2"/>
        <scheme val="minor"/>
      </rPr>
      <t>Residual recruits from the stock-recruit curve were digitixed, then divided by the average number of recruits (11,870) in the time series to standardize annual recruit deviation to the mean.</t>
    </r>
  </si>
  <si>
    <t xml:space="preserve">             A constant of 1 (equivalent to one standardized population) was then added to standardize the mean around the population average for the time series.</t>
  </si>
  <si>
    <t>USGS 15514000 CHENA R AT FAIRBANKS AK</t>
  </si>
  <si>
    <t>Fairbanks North Star Borough, Alaska</t>
  </si>
  <si>
    <t>Hydrologic Unit Code 19040506</t>
  </si>
  <si>
    <t>Latitude  64°50'45", Longitude 147°42'04" NAD27</t>
  </si>
  <si>
    <t>Drainage area 1,995  square miles</t>
  </si>
  <si>
    <t>Gage datum 428.02 feet above NAVD88</t>
  </si>
  <si>
    <t>Note: fix this on both because of typo in x axis and Y axis is not logged</t>
  </si>
  <si>
    <t>Residual recruits from the Ricker stock-recruit curve</t>
  </si>
  <si>
    <t>Apr-Sept</t>
  </si>
  <si>
    <t>Chinook Salmon</t>
  </si>
  <si>
    <t>Neuswanger et al. 2015</t>
  </si>
  <si>
    <t>Chena River, Alaska, USA</t>
  </si>
  <si>
    <t>Final curve was derived from linear regression.</t>
  </si>
  <si>
    <t>Original study axis units</t>
  </si>
  <si>
    <t>Y axis standardized to one, x-axis standardized to % MAD</t>
  </si>
  <si>
    <t>Y (vital rate)</t>
  </si>
  <si>
    <t>PredictedY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</si>
</sst>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scheme val="minor"/>
    </font>
    <font>
      <b/>
      <sz val="11"/>
      <color theme="1"/>
      <name val="Calibri"/>
      <family val="2"/>
    </font>
    <font>
      <b/>
      <sz val="10"/>
      <color rgb="FF36424A"/>
      <name val="Arial"/>
      <family val="2"/>
    </font>
    <font>
      <sz val="11"/>
      <color theme="1"/>
      <name val="Calibri"/>
      <family val="2"/>
    </font>
    <font>
      <b/>
      <sz val="11"/>
      <color rgb="FFFF0000"/>
      <name val="Calibri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10"/>
      <color theme="0"/>
      <name val="Arial Black"/>
      <family val="2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FFFF00"/>
        <bgColor rgb="FFFFFF00"/>
      </patternFill>
    </fill>
    <fill>
      <patternFill patternType="solid">
        <fgColor rgb="FF025252"/>
        <bgColor rgb="FF025252"/>
      </patternFill>
    </fill>
    <fill>
      <patternFill patternType="solid">
        <fgColor rgb="FF8DB1B1"/>
        <bgColor rgb="FF8DB1B1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70C0"/>
      </left>
      <right/>
      <top/>
      <bottom/>
      <diagonal/>
    </border>
    <border>
      <left/>
      <right style="thin">
        <color rgb="FF0070C0"/>
      </right>
      <top/>
      <bottom/>
      <diagonal/>
    </border>
    <border>
      <left/>
      <right/>
      <top/>
      <bottom style="thin">
        <color rgb="FF000000"/>
      </bottom>
      <diagonal/>
    </border>
    <border>
      <left style="thick">
        <color rgb="FF0F5B5B"/>
      </left>
      <right style="thick">
        <color rgb="FF0F5B5B"/>
      </right>
      <top style="thick">
        <color rgb="FF0F5B5B"/>
      </top>
      <bottom/>
      <diagonal/>
    </border>
    <border>
      <left/>
      <right style="thick">
        <color rgb="FF0F5B5B"/>
      </right>
      <top style="thick">
        <color rgb="FF0F5B5B"/>
      </top>
      <bottom style="thin">
        <color rgb="FF000000"/>
      </bottom>
      <diagonal/>
    </border>
    <border>
      <left style="thin">
        <color rgb="FFFF0000"/>
      </left>
      <right/>
      <top/>
      <bottom/>
      <diagonal/>
    </border>
    <border>
      <left style="thick">
        <color rgb="FF0F5B5B"/>
      </left>
      <right style="thick">
        <color rgb="FF0F5B5B"/>
      </right>
      <top/>
      <bottom/>
      <diagonal/>
    </border>
    <border>
      <left/>
      <right style="thick">
        <color rgb="FF0F5B5B"/>
      </right>
      <top style="thin">
        <color rgb="FF000000"/>
      </top>
      <bottom style="thin">
        <color rgb="FF000000"/>
      </bottom>
      <diagonal/>
    </border>
    <border>
      <left style="thick">
        <color rgb="FF0F5B5B"/>
      </left>
      <right style="thick">
        <color rgb="FF0F5B5B"/>
      </right>
      <top/>
      <bottom style="thick">
        <color rgb="FF0F5B5B"/>
      </bottom>
      <diagonal/>
    </border>
    <border>
      <left/>
      <right style="thick">
        <color rgb="FF0F5B5B"/>
      </right>
      <top style="thin">
        <color rgb="FF000000"/>
      </top>
      <bottom style="thick">
        <color rgb="FF0F5B5B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/>
    <xf numFmtId="0" fontId="4" fillId="3" borderId="0" xfId="0" applyFont="1" applyFill="1"/>
    <xf numFmtId="0" fontId="4" fillId="3" borderId="4" xfId="0" applyFont="1" applyFill="1" applyBorder="1"/>
    <xf numFmtId="0" fontId="5" fillId="4" borderId="5" xfId="0" applyFont="1" applyFill="1" applyBorder="1" applyAlignment="1">
      <alignment horizontal="left"/>
    </xf>
    <xf numFmtId="0" fontId="6" fillId="5" borderId="6" xfId="0" applyFont="1" applyFill="1" applyBorder="1" applyAlignment="1">
      <alignment horizontal="left"/>
    </xf>
    <xf numFmtId="0" fontId="5" fillId="4" borderId="8" xfId="0" applyFont="1" applyFill="1" applyBorder="1" applyAlignment="1">
      <alignment horizontal="left"/>
    </xf>
    <xf numFmtId="0" fontId="6" fillId="5" borderId="9" xfId="0" applyFont="1" applyFill="1" applyBorder="1" applyAlignment="1">
      <alignment horizontal="left"/>
    </xf>
    <xf numFmtId="0" fontId="7" fillId="4" borderId="10" xfId="0" applyFont="1" applyFill="1" applyBorder="1" applyAlignment="1">
      <alignment horizontal="left"/>
    </xf>
    <xf numFmtId="0" fontId="6" fillId="5" borderId="11" xfId="0" applyFont="1" applyFill="1" applyBorder="1" applyAlignment="1">
      <alignment horizontal="left"/>
    </xf>
    <xf numFmtId="0" fontId="0" fillId="6" borderId="7" xfId="0" applyFill="1" applyBorder="1"/>
    <xf numFmtId="0" fontId="0" fillId="6" borderId="0" xfId="0" applyFill="1"/>
    <xf numFmtId="0" fontId="0" fillId="7" borderId="2" xfId="0" applyFill="1" applyBorder="1"/>
    <xf numFmtId="0" fontId="0" fillId="7" borderId="3" xfId="0" applyFill="1" applyBorder="1"/>
    <xf numFmtId="0" fontId="9" fillId="0" borderId="0" xfId="0" applyFont="1"/>
    <xf numFmtId="0" fontId="0" fillId="0" borderId="0" xfId="0" applyAlignment="1">
      <alignment wrapText="1"/>
    </xf>
    <xf numFmtId="0" fontId="8" fillId="8" borderId="0" xfId="0" applyFont="1" applyFill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8" borderId="0" xfId="0" applyFill="1"/>
    <xf numFmtId="0" fontId="12" fillId="0" borderId="0" xfId="0" applyFont="1"/>
    <xf numFmtId="0" fontId="10" fillId="0" borderId="0" xfId="0" applyFont="1"/>
    <xf numFmtId="0" fontId="8" fillId="8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FinalSR!$B$1</c:f>
              <c:strCache>
                <c:ptCount val="1"/>
                <c:pt idx="0">
                  <c:v>Mean System Capacity (%)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FinalSR!$A$2:$A$21</c:f>
              <c:numCache>
                <c:formatCode>General</c:formatCode>
                <c:ptCount val="20"/>
                <c:pt idx="0">
                  <c:v>66.682552079999994</c:v>
                </c:pt>
                <c:pt idx="1">
                  <c:v>64.729166669999998</c:v>
                </c:pt>
                <c:pt idx="2">
                  <c:v>63.071093750000003</c:v>
                </c:pt>
                <c:pt idx="3">
                  <c:v>70.163541670000001</c:v>
                </c:pt>
                <c:pt idx="4">
                  <c:v>115.1127604</c:v>
                </c:pt>
                <c:pt idx="5">
                  <c:v>54.228645829999998</c:v>
                </c:pt>
                <c:pt idx="6">
                  <c:v>96.322656249999994</c:v>
                </c:pt>
                <c:pt idx="7">
                  <c:v>57.360416669999999</c:v>
                </c:pt>
                <c:pt idx="8">
                  <c:v>102.4018229</c:v>
                </c:pt>
                <c:pt idx="9">
                  <c:v>55.057552080000001</c:v>
                </c:pt>
                <c:pt idx="10">
                  <c:v>44.741406249999997</c:v>
                </c:pt>
                <c:pt idx="11">
                  <c:v>62.388541670000002</c:v>
                </c:pt>
                <c:pt idx="12">
                  <c:v>41.609635419999996</c:v>
                </c:pt>
                <c:pt idx="13">
                  <c:v>110.3174479</c:v>
                </c:pt>
                <c:pt idx="14">
                  <c:v>66.939843749999994</c:v>
                </c:pt>
                <c:pt idx="15">
                  <c:v>97.427864580000005</c:v>
                </c:pt>
                <c:pt idx="16">
                  <c:v>101.0200521</c:v>
                </c:pt>
                <c:pt idx="17">
                  <c:v>39.583333330000002</c:v>
                </c:pt>
                <c:pt idx="18">
                  <c:v>87.01953125</c:v>
                </c:pt>
                <c:pt idx="19">
                  <c:v>71.453125</c:v>
                </c:pt>
              </c:numCache>
            </c:numRef>
          </c:xVal>
          <c:yVal>
            <c:numRef>
              <c:f>FinalSR!$B$2:$B$21</c:f>
              <c:numCache>
                <c:formatCode>General</c:formatCode>
                <c:ptCount val="20"/>
                <c:pt idx="0">
                  <c:v>46.447770835200004</c:v>
                </c:pt>
                <c:pt idx="1">
                  <c:v>47.541666664799997</c:v>
                </c:pt>
                <c:pt idx="2">
                  <c:v>48.470187499999994</c:v>
                </c:pt>
                <c:pt idx="3">
                  <c:v>44.498416664799997</c:v>
                </c:pt>
                <c:pt idx="4">
                  <c:v>19.326854175999998</c:v>
                </c:pt>
                <c:pt idx="5">
                  <c:v>53.421958335200003</c:v>
                </c:pt>
                <c:pt idx="6">
                  <c:v>29.849312500000003</c:v>
                </c:pt>
                <c:pt idx="7">
                  <c:v>51.668166664799998</c:v>
                </c:pt>
                <c:pt idx="8">
                  <c:v>26.444979175999993</c:v>
                </c:pt>
                <c:pt idx="9">
                  <c:v>52.957770835199995</c:v>
                </c:pt>
                <c:pt idx="10">
                  <c:v>58.734812499999997</c:v>
                </c:pt>
                <c:pt idx="11">
                  <c:v>48.852416664799996</c:v>
                </c:pt>
                <c:pt idx="12">
                  <c:v>60.488604164799995</c:v>
                </c:pt>
                <c:pt idx="13">
                  <c:v>22.012229175999998</c:v>
                </c:pt>
                <c:pt idx="14">
                  <c:v>46.303687500000002</c:v>
                </c:pt>
                <c:pt idx="15">
                  <c:v>29.230395835199996</c:v>
                </c:pt>
                <c:pt idx="16">
                  <c:v>27.218770823999993</c:v>
                </c:pt>
                <c:pt idx="17">
                  <c:v>61.623333335200002</c:v>
                </c:pt>
                <c:pt idx="18">
                  <c:v>35.059062499999996</c:v>
                </c:pt>
                <c:pt idx="19">
                  <c:v>43.776249999999997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BDF-0949-AB77-F2D34BB41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07012511"/>
        <c:axId val="1006748879"/>
      </c:scatterChart>
      <c:valAx>
        <c:axId val="100701251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u="none" strike="noStrike" kern="1200" baseline="0">
                    <a:solidFill>
                      <a:srgbClr val="000000">
                        <a:lumMod val="65000"/>
                        <a:lumOff val="35000"/>
                      </a:srgbClr>
                    </a:solidFill>
                  </a:rPr>
                  <a:t>Mean Annual Discharge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06748879"/>
        <c:crosses val="autoZero"/>
        <c:crossBetween val="midCat"/>
      </c:valAx>
      <c:valAx>
        <c:axId val="10067488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u="none" strike="noStrike" kern="1200" baseline="0">
                    <a:solidFill>
                      <a:srgbClr val="000000">
                        <a:lumMod val="65000"/>
                        <a:lumOff val="35000"/>
                      </a:srgbClr>
                    </a:solidFill>
                  </a:rPr>
                  <a:t>Mean System Capacity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0701251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AdditionalData!$M$1</c:f>
              <c:strCache>
                <c:ptCount val="1"/>
                <c:pt idx="0">
                  <c:v>YstdtoMAX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chemeClr val="accent1"/>
              </a:solidFill>
              <a:ln cmpd="sng">
                <a:solidFill>
                  <a:schemeClr val="accent1"/>
                </a:solidFill>
              </a:ln>
            </c:spPr>
          </c:marker>
          <c:trendline>
            <c:trendlineType val="linear"/>
            <c:dispRSqr val="0"/>
            <c:dispEq val="0"/>
          </c:trendline>
          <c:xVal>
            <c:numRef>
              <c:f>AdditionalData!$L$2:$L$21</c:f>
              <c:numCache>
                <c:formatCode>General</c:formatCode>
                <c:ptCount val="20"/>
                <c:pt idx="0">
                  <c:v>66.682552079999994</c:v>
                </c:pt>
                <c:pt idx="1">
                  <c:v>64.729166669999998</c:v>
                </c:pt>
                <c:pt idx="2">
                  <c:v>63.071093750000003</c:v>
                </c:pt>
                <c:pt idx="3">
                  <c:v>70.163541670000001</c:v>
                </c:pt>
                <c:pt idx="4">
                  <c:v>115.1127604</c:v>
                </c:pt>
                <c:pt idx="5">
                  <c:v>54.228645829999998</c:v>
                </c:pt>
                <c:pt idx="6">
                  <c:v>96.322656249999994</c:v>
                </c:pt>
                <c:pt idx="7">
                  <c:v>57.360416669999999</c:v>
                </c:pt>
                <c:pt idx="8">
                  <c:v>102.4018229</c:v>
                </c:pt>
                <c:pt idx="9">
                  <c:v>55.057552080000001</c:v>
                </c:pt>
                <c:pt idx="10">
                  <c:v>44.741406249999997</c:v>
                </c:pt>
                <c:pt idx="11">
                  <c:v>62.388541670000002</c:v>
                </c:pt>
                <c:pt idx="12">
                  <c:v>41.609635419999996</c:v>
                </c:pt>
                <c:pt idx="13">
                  <c:v>110.3174479</c:v>
                </c:pt>
                <c:pt idx="14">
                  <c:v>66.939843749999994</c:v>
                </c:pt>
                <c:pt idx="15">
                  <c:v>97.427864580000005</c:v>
                </c:pt>
                <c:pt idx="16">
                  <c:v>101.0200521</c:v>
                </c:pt>
                <c:pt idx="17">
                  <c:v>39.583333330000002</c:v>
                </c:pt>
                <c:pt idx="18">
                  <c:v>87.01953125</c:v>
                </c:pt>
                <c:pt idx="19">
                  <c:v>71.453125</c:v>
                </c:pt>
              </c:numCache>
            </c:numRef>
          </c:xVal>
          <c:yVal>
            <c:numRef>
              <c:f>AdditionalData!$M$2:$M$21</c:f>
              <c:numCache>
                <c:formatCode>General</c:formatCode>
                <c:ptCount val="20"/>
                <c:pt idx="0">
                  <c:v>0.47415362230000002</c:v>
                </c:pt>
                <c:pt idx="1">
                  <c:v>0.33867249119999998</c:v>
                </c:pt>
                <c:pt idx="2">
                  <c:v>0.7384116007</c:v>
                </c:pt>
                <c:pt idx="3">
                  <c:v>1</c:v>
                </c:pt>
                <c:pt idx="4">
                  <c:v>0.21217085299999999</c:v>
                </c:pt>
                <c:pt idx="5">
                  <c:v>0.57884358709999995</c:v>
                </c:pt>
                <c:pt idx="6">
                  <c:v>0.1479796142</c:v>
                </c:pt>
                <c:pt idx="7">
                  <c:v>0.73556000489999995</c:v>
                </c:pt>
                <c:pt idx="8">
                  <c:v>0.30190510860000003</c:v>
                </c:pt>
                <c:pt idx="9">
                  <c:v>0.3934291955</c:v>
                </c:pt>
                <c:pt idx="10">
                  <c:v>0.3793228978</c:v>
                </c:pt>
                <c:pt idx="11">
                  <c:v>0.51377260030000005</c:v>
                </c:pt>
                <c:pt idx="12">
                  <c:v>0.62665331879999997</c:v>
                </c:pt>
                <c:pt idx="13">
                  <c:v>0.2305545443</c:v>
                </c:pt>
                <c:pt idx="14">
                  <c:v>0.58075476299999995</c:v>
                </c:pt>
                <c:pt idx="15">
                  <c:v>0.31995510249999998</c:v>
                </c:pt>
                <c:pt idx="16">
                  <c:v>0.1472515472</c:v>
                </c:pt>
                <c:pt idx="17">
                  <c:v>0.41278364280000002</c:v>
                </c:pt>
                <c:pt idx="18">
                  <c:v>0.18508069420000001</c:v>
                </c:pt>
                <c:pt idx="19">
                  <c:v>0.23640941639999999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BC0-534C-ACD2-D58E6114FDE9}"/>
            </c:ext>
          </c:extLst>
        </c:ser>
        <c:ser>
          <c:idx val="1"/>
          <c:order val="1"/>
          <c:spPr>
            <a:ln w="19050">
              <a:noFill/>
            </a:ln>
          </c:spPr>
          <c:marker>
            <c:symbol val="none"/>
          </c:marker>
          <c:xVal>
            <c:numRef>
              <c:f>AdditionalData!$L$2:$L$21</c:f>
              <c:numCache>
                <c:formatCode>General</c:formatCode>
                <c:ptCount val="20"/>
                <c:pt idx="0">
                  <c:v>66.682552079999994</c:v>
                </c:pt>
                <c:pt idx="1">
                  <c:v>64.729166669999998</c:v>
                </c:pt>
                <c:pt idx="2">
                  <c:v>63.071093750000003</c:v>
                </c:pt>
                <c:pt idx="3">
                  <c:v>70.163541670000001</c:v>
                </c:pt>
                <c:pt idx="4">
                  <c:v>115.1127604</c:v>
                </c:pt>
                <c:pt idx="5">
                  <c:v>54.228645829999998</c:v>
                </c:pt>
                <c:pt idx="6">
                  <c:v>96.322656249999994</c:v>
                </c:pt>
                <c:pt idx="7">
                  <c:v>57.360416669999999</c:v>
                </c:pt>
                <c:pt idx="8">
                  <c:v>102.4018229</c:v>
                </c:pt>
                <c:pt idx="9">
                  <c:v>55.057552080000001</c:v>
                </c:pt>
                <c:pt idx="10">
                  <c:v>44.741406249999997</c:v>
                </c:pt>
                <c:pt idx="11">
                  <c:v>62.388541670000002</c:v>
                </c:pt>
                <c:pt idx="12">
                  <c:v>41.609635419999996</c:v>
                </c:pt>
                <c:pt idx="13">
                  <c:v>110.3174479</c:v>
                </c:pt>
                <c:pt idx="14">
                  <c:v>66.939843749999994</c:v>
                </c:pt>
                <c:pt idx="15">
                  <c:v>97.427864580000005</c:v>
                </c:pt>
                <c:pt idx="16">
                  <c:v>101.0200521</c:v>
                </c:pt>
                <c:pt idx="17">
                  <c:v>39.583333330000002</c:v>
                </c:pt>
                <c:pt idx="18">
                  <c:v>87.01953125</c:v>
                </c:pt>
                <c:pt idx="19">
                  <c:v>71.453125</c:v>
                </c:pt>
              </c:numCache>
            </c:numRef>
          </c:xVal>
          <c:yVal>
            <c:numRef>
              <c:f>AdditionalData!$N$2:$N$21</c:f>
              <c:numCache>
                <c:formatCode>General</c:formatCode>
                <c:ptCount val="20"/>
                <c:pt idx="0">
                  <c:v>0.46447770835200003</c:v>
                </c:pt>
                <c:pt idx="1">
                  <c:v>0.47541666664799997</c:v>
                </c:pt>
                <c:pt idx="2">
                  <c:v>0.48470187499999995</c:v>
                </c:pt>
                <c:pt idx="3">
                  <c:v>0.444984166648</c:v>
                </c:pt>
                <c:pt idx="4">
                  <c:v>0.19326854175999997</c:v>
                </c:pt>
                <c:pt idx="5">
                  <c:v>0.53421958335200004</c:v>
                </c:pt>
                <c:pt idx="6">
                  <c:v>0.29849312500000003</c:v>
                </c:pt>
                <c:pt idx="7">
                  <c:v>0.51668166664799997</c:v>
                </c:pt>
                <c:pt idx="8">
                  <c:v>0.26444979175999994</c:v>
                </c:pt>
                <c:pt idx="9">
                  <c:v>0.52957770835199991</c:v>
                </c:pt>
                <c:pt idx="10">
                  <c:v>0.587348125</c:v>
                </c:pt>
                <c:pt idx="11">
                  <c:v>0.48852416664799997</c:v>
                </c:pt>
                <c:pt idx="12">
                  <c:v>0.60488604164799997</c:v>
                </c:pt>
                <c:pt idx="13">
                  <c:v>0.22012229175999998</c:v>
                </c:pt>
                <c:pt idx="14">
                  <c:v>0.46303687500000001</c:v>
                </c:pt>
                <c:pt idx="15">
                  <c:v>0.29230395835199996</c:v>
                </c:pt>
                <c:pt idx="16">
                  <c:v>0.27218770823999994</c:v>
                </c:pt>
                <c:pt idx="17">
                  <c:v>0.61623333335200003</c:v>
                </c:pt>
                <c:pt idx="18">
                  <c:v>0.35059062499999999</c:v>
                </c:pt>
                <c:pt idx="19">
                  <c:v>0.4377625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95E-5342-8C71-E3BE43086C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87283849"/>
        <c:axId val="1257199994"/>
      </c:scatterChart>
      <c:valAx>
        <c:axId val="1987283849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CA" b="0" i="0">
                    <a:solidFill>
                      <a:srgbClr val="000000"/>
                    </a:solidFill>
                    <a:latin typeface="+mn-lt"/>
                  </a:rPr>
                  <a:t>PERCENT_MAD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257199994"/>
        <c:crosses val="autoZero"/>
        <c:crossBetween val="midCat"/>
      </c:valAx>
      <c:valAx>
        <c:axId val="125719999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CA" b="0" i="0">
                    <a:solidFill>
                      <a:srgbClr val="000000"/>
                    </a:solidFill>
                    <a:latin typeface="+mn-lt"/>
                  </a:rPr>
                  <a:t>YstdtoMAX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987283849"/>
        <c:crosses val="autoZero"/>
        <c:crossBetween val="midCat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lang="en-CA" b="0" i="0">
                <a:solidFill>
                  <a:srgbClr val="757575"/>
                </a:solidFill>
                <a:latin typeface="+mn-lt"/>
              </a:rPr>
              <a:t>X (discharge) and Y (response)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AdditionalData!$K$1</c:f>
              <c:strCache>
                <c:ptCount val="1"/>
                <c:pt idx="0">
                  <c:v>Y (vital rate)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chemeClr val="accent1"/>
              </a:solidFill>
              <a:ln cmpd="sng">
                <a:solidFill>
                  <a:schemeClr val="accent1"/>
                </a:solidFill>
              </a:ln>
            </c:spPr>
          </c:marker>
          <c:trendline>
            <c:name>Trendline</c:name>
            <c:spPr>
              <a:ln w="19050">
                <a:solidFill>
                  <a:srgbClr val="000000">
                    <a:alpha val="0"/>
                  </a:srgbClr>
                </a:solidFill>
              </a:ln>
            </c:spPr>
            <c:trendlineType val="linear"/>
            <c:dispRSqr val="0"/>
            <c:dispEq val="0"/>
          </c:trendline>
          <c:trendline>
            <c:trendlineType val="linear"/>
            <c:dispRSqr val="0"/>
            <c:dispEq val="1"/>
            <c:trendlineLbl>
              <c:numFmt formatCode="General" sourceLinked="0"/>
            </c:trendlineLbl>
          </c:trendline>
          <c:xVal>
            <c:numRef>
              <c:f>AdditionalData!$J$2:$J$21</c:f>
              <c:numCache>
                <c:formatCode>General</c:formatCode>
                <c:ptCount val="20"/>
                <c:pt idx="0">
                  <c:v>66.682552079999994</c:v>
                </c:pt>
                <c:pt idx="1">
                  <c:v>64.729166669999998</c:v>
                </c:pt>
                <c:pt idx="2">
                  <c:v>63.071093750000003</c:v>
                </c:pt>
                <c:pt idx="3">
                  <c:v>70.163541670000001</c:v>
                </c:pt>
                <c:pt idx="4">
                  <c:v>115.1127604</c:v>
                </c:pt>
                <c:pt idx="5">
                  <c:v>54.228645829999998</c:v>
                </c:pt>
                <c:pt idx="6">
                  <c:v>96.322656249999994</c:v>
                </c:pt>
                <c:pt idx="7">
                  <c:v>57.360416669999999</c:v>
                </c:pt>
                <c:pt idx="8">
                  <c:v>102.4018229</c:v>
                </c:pt>
                <c:pt idx="9">
                  <c:v>55.057552080000001</c:v>
                </c:pt>
                <c:pt idx="10">
                  <c:v>44.741406249999997</c:v>
                </c:pt>
                <c:pt idx="11">
                  <c:v>62.388541670000002</c:v>
                </c:pt>
                <c:pt idx="12">
                  <c:v>41.609635419999996</c:v>
                </c:pt>
                <c:pt idx="13">
                  <c:v>110.3174479</c:v>
                </c:pt>
                <c:pt idx="14">
                  <c:v>66.939843749999994</c:v>
                </c:pt>
                <c:pt idx="15">
                  <c:v>97.427864580000005</c:v>
                </c:pt>
                <c:pt idx="16">
                  <c:v>101.0200521</c:v>
                </c:pt>
                <c:pt idx="17">
                  <c:v>39.583333330000002</c:v>
                </c:pt>
                <c:pt idx="18">
                  <c:v>87.01953125</c:v>
                </c:pt>
                <c:pt idx="19">
                  <c:v>71.453125</c:v>
                </c:pt>
              </c:numCache>
            </c:numRef>
          </c:xVal>
          <c:yVal>
            <c:numRef>
              <c:f>AdditionalData!$K$2:$K$21</c:f>
              <c:numCache>
                <c:formatCode>General</c:formatCode>
                <c:ptCount val="20"/>
                <c:pt idx="0">
                  <c:v>1.3167649539999999</c:v>
                </c:pt>
                <c:pt idx="1">
                  <c:v>0.94052232499999999</c:v>
                </c:pt>
                <c:pt idx="2">
                  <c:v>2.0506318449999998</c:v>
                </c:pt>
                <c:pt idx="3">
                  <c:v>2.7770850880000002</c:v>
                </c:pt>
                <c:pt idx="4">
                  <c:v>0.58921651200000003</c:v>
                </c:pt>
                <c:pt idx="5">
                  <c:v>1.607497894</c:v>
                </c:pt>
                <c:pt idx="6">
                  <c:v>0.41095197999999999</c:v>
                </c:pt>
                <c:pt idx="7">
                  <c:v>2.042712721</c:v>
                </c:pt>
                <c:pt idx="8">
                  <c:v>0.83841617499999999</c:v>
                </c:pt>
                <c:pt idx="9">
                  <c:v>1.0925863520000001</c:v>
                </c:pt>
                <c:pt idx="10">
                  <c:v>1.0534119630000001</c:v>
                </c:pt>
                <c:pt idx="11">
                  <c:v>1.4267902269999999</c:v>
                </c:pt>
                <c:pt idx="12">
                  <c:v>1.740269587</c:v>
                </c:pt>
                <c:pt idx="13">
                  <c:v>0.64026958700000003</c:v>
                </c:pt>
                <c:pt idx="14">
                  <c:v>1.6128053920000001</c:v>
                </c:pt>
                <c:pt idx="15">
                  <c:v>0.88854254399999999</c:v>
                </c:pt>
                <c:pt idx="16">
                  <c:v>0.40893007599999998</c:v>
                </c:pt>
                <c:pt idx="17">
                  <c:v>1.146335299</c:v>
                </c:pt>
                <c:pt idx="18">
                  <c:v>0.513984836</c:v>
                </c:pt>
                <c:pt idx="19">
                  <c:v>0.65652906499999997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C506-7D4E-BC7D-CA53C4493C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76576439"/>
        <c:axId val="1802843536"/>
      </c:scatterChart>
      <c:valAx>
        <c:axId val="1376576439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CA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802843536"/>
        <c:crosses val="autoZero"/>
        <c:crossBetween val="midCat"/>
      </c:valAx>
      <c:valAx>
        <c:axId val="180284353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CA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376576439"/>
        <c:crosses val="autoZero"/>
        <c:crossBetween val="midCat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MoreData!$L$1</c:f>
              <c:strCache>
                <c:ptCount val="1"/>
                <c:pt idx="0">
                  <c:v>recruit deviation normalized by mean recruits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MoreData!$K$2:$K$21</c:f>
              <c:numCache>
                <c:formatCode>General</c:formatCode>
                <c:ptCount val="20"/>
                <c:pt idx="0">
                  <c:v>66.682552079999994</c:v>
                </c:pt>
                <c:pt idx="1">
                  <c:v>64.729166669999998</c:v>
                </c:pt>
                <c:pt idx="2">
                  <c:v>63.071093750000003</c:v>
                </c:pt>
                <c:pt idx="3">
                  <c:v>70.163541670000001</c:v>
                </c:pt>
                <c:pt idx="4">
                  <c:v>115.1127604</c:v>
                </c:pt>
                <c:pt idx="5">
                  <c:v>54.228645829999998</c:v>
                </c:pt>
                <c:pt idx="6">
                  <c:v>96.322656249999994</c:v>
                </c:pt>
                <c:pt idx="7">
                  <c:v>57.360416669999999</c:v>
                </c:pt>
                <c:pt idx="8">
                  <c:v>102.4018229</c:v>
                </c:pt>
                <c:pt idx="9">
                  <c:v>55.057552080000001</c:v>
                </c:pt>
                <c:pt idx="10">
                  <c:v>44.741406249999997</c:v>
                </c:pt>
                <c:pt idx="11">
                  <c:v>62.388541670000002</c:v>
                </c:pt>
                <c:pt idx="12">
                  <c:v>41.609635419999996</c:v>
                </c:pt>
                <c:pt idx="13">
                  <c:v>110.3174479</c:v>
                </c:pt>
                <c:pt idx="14">
                  <c:v>66.939843749999994</c:v>
                </c:pt>
                <c:pt idx="15">
                  <c:v>97.427864580000005</c:v>
                </c:pt>
                <c:pt idx="16">
                  <c:v>101.0200521</c:v>
                </c:pt>
                <c:pt idx="17">
                  <c:v>39.583333330000002</c:v>
                </c:pt>
                <c:pt idx="18">
                  <c:v>87.01953125</c:v>
                </c:pt>
                <c:pt idx="19">
                  <c:v>71.453125</c:v>
                </c:pt>
              </c:numCache>
            </c:numRef>
          </c:xVal>
          <c:yVal>
            <c:numRef>
              <c:f>MoreData!$L$2:$L$21</c:f>
              <c:numCache>
                <c:formatCode>General</c:formatCode>
                <c:ptCount val="20"/>
                <c:pt idx="0">
                  <c:v>1.3167649539999999</c:v>
                </c:pt>
                <c:pt idx="1">
                  <c:v>0.94052232499999999</c:v>
                </c:pt>
                <c:pt idx="2">
                  <c:v>2.0506318449999998</c:v>
                </c:pt>
                <c:pt idx="3">
                  <c:v>2.7770850880000002</c:v>
                </c:pt>
                <c:pt idx="4">
                  <c:v>0.58921651200000003</c:v>
                </c:pt>
                <c:pt idx="5">
                  <c:v>1.607497894</c:v>
                </c:pt>
                <c:pt idx="6">
                  <c:v>0.41095197999999999</c:v>
                </c:pt>
                <c:pt idx="7">
                  <c:v>2.042712721</c:v>
                </c:pt>
                <c:pt idx="8">
                  <c:v>0.83841617499999999</c:v>
                </c:pt>
                <c:pt idx="9">
                  <c:v>1.0925863520000001</c:v>
                </c:pt>
                <c:pt idx="10">
                  <c:v>1.0534119630000001</c:v>
                </c:pt>
                <c:pt idx="11">
                  <c:v>1.4267902269999999</c:v>
                </c:pt>
                <c:pt idx="12">
                  <c:v>1.740269587</c:v>
                </c:pt>
                <c:pt idx="13">
                  <c:v>0.64026958700000003</c:v>
                </c:pt>
                <c:pt idx="14">
                  <c:v>1.6128053920000001</c:v>
                </c:pt>
                <c:pt idx="15">
                  <c:v>0.88854254399999999</c:v>
                </c:pt>
                <c:pt idx="16">
                  <c:v>0.40893007599999998</c:v>
                </c:pt>
                <c:pt idx="17">
                  <c:v>1.146335299</c:v>
                </c:pt>
                <c:pt idx="18">
                  <c:v>0.513984836</c:v>
                </c:pt>
                <c:pt idx="19">
                  <c:v>0.65652906499999997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830-B042-B0EE-94770EA076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2753312"/>
        <c:axId val="662753640"/>
      </c:scatterChart>
      <c:valAx>
        <c:axId val="6627533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2753640"/>
        <c:crosses val="autoZero"/>
        <c:crossBetween val="midCat"/>
      </c:valAx>
      <c:valAx>
        <c:axId val="662753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275331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260350</xdr:colOff>
      <xdr:row>1</xdr:row>
      <xdr:rowOff>12700</xdr:rowOff>
    </xdr:from>
    <xdr:to>
      <xdr:col>13</xdr:col>
      <xdr:colOff>209550</xdr:colOff>
      <xdr:row>16</xdr:row>
      <xdr:rowOff>88900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F77311F-20C6-2022-E6A5-96A48E37C6C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438150</xdr:colOff>
      <xdr:row>24</xdr:row>
      <xdr:rowOff>31750</xdr:rowOff>
    </xdr:from>
    <xdr:ext cx="5715000" cy="3533775"/>
    <xdr:graphicFrame macro="">
      <xdr:nvGraphicFramePr>
        <xdr:cNvPr id="668579252" name="Chart 3" title="Chart">
          <a:extLst>
            <a:ext uri="{FF2B5EF4-FFF2-40B4-BE49-F238E27FC236}">
              <a16:creationId xmlns:a16="http://schemas.microsoft.com/office/drawing/2014/main" id="{00000000-0008-0000-0100-0000B4B5D92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0</xdr:col>
      <xdr:colOff>342900</xdr:colOff>
      <xdr:row>13</xdr:row>
      <xdr:rowOff>76200</xdr:rowOff>
    </xdr:from>
    <xdr:ext cx="5715000" cy="3533775"/>
    <xdr:graphicFrame macro="">
      <xdr:nvGraphicFramePr>
        <xdr:cNvPr id="1426902979" name="Chart 4" title="Chart">
          <a:extLst>
            <a:ext uri="{FF2B5EF4-FFF2-40B4-BE49-F238E27FC236}">
              <a16:creationId xmlns:a16="http://schemas.microsoft.com/office/drawing/2014/main" id="{00000000-0008-0000-0100-0000C3CF0C5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twoCellAnchor editAs="oneCell">
    <xdr:from>
      <xdr:col>14</xdr:col>
      <xdr:colOff>647700</xdr:colOff>
      <xdr:row>0</xdr:row>
      <xdr:rowOff>165100</xdr:rowOff>
    </xdr:from>
    <xdr:to>
      <xdr:col>25</xdr:col>
      <xdr:colOff>499</xdr:colOff>
      <xdr:row>18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C990C2C-7910-9491-6332-A44DAA6B6A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430500" y="165100"/>
          <a:ext cx="6614478" cy="31877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438150</xdr:colOff>
      <xdr:row>26</xdr:row>
      <xdr:rowOff>26670</xdr:rowOff>
    </xdr:from>
    <xdr:to>
      <xdr:col>1</xdr:col>
      <xdr:colOff>2227293</xdr:colOff>
      <xdr:row>57</xdr:row>
      <xdr:rowOff>61453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DB1CBCF-9BF9-B040-BAF3-3302CAE98F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6186170"/>
          <a:ext cx="4176743" cy="5940283"/>
        </a:xfrm>
        <a:prstGeom prst="rect">
          <a:avLst/>
        </a:prstGeom>
      </xdr:spPr>
    </xdr:pic>
    <xdr:clientData/>
  </xdr:twoCellAnchor>
  <xdr:twoCellAnchor>
    <xdr:from>
      <xdr:col>12</xdr:col>
      <xdr:colOff>581025</xdr:colOff>
      <xdr:row>6</xdr:row>
      <xdr:rowOff>33337</xdr:rowOff>
    </xdr:from>
    <xdr:to>
      <xdr:col>20</xdr:col>
      <xdr:colOff>276225</xdr:colOff>
      <xdr:row>16</xdr:row>
      <xdr:rowOff>109537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897C3E3-DA45-804F-BB10-7B81BFDF47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Matt/Desktop/Rosenfeld%20Lab%20RA/New/FlowDatabase-2024-04-19%20JULY%202024.xlsx" TargetMode="External"/><Relationship Id="rId1" Type="http://schemas.openxmlformats.org/officeDocument/2006/relationships/externalLinkPath" Target="/Users/Matt/Desktop/Rosenfeld%20Lab%20RA/New/FlowDatabase-2024-04-19%20JULY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mith 2000"/>
      <sheetName val="Vadas et al. 2016"/>
      <sheetName val="Ovidio et al. 2008"/>
      <sheetName val="Nuhfer et al. 2017"/>
      <sheetName val="Jowett and Biggs 2006"/>
      <sheetName val="Koljonen et al. 2013"/>
      <sheetName val="Cunjak et al. 2013"/>
      <sheetName val="Grantham et al. 2012"/>
      <sheetName val="Arthaud et al. 2010"/>
      <sheetName val="Hvidsten et al. 2015"/>
      <sheetName val="Mitro et al. 2003"/>
      <sheetName val="Neuswanger et al. 2015 - Chena"/>
      <sheetName val="Neuswanger et al. 2015 - Salcha"/>
      <sheetName val="Warkentin et al. 2022"/>
      <sheetName val="Cheakamus WUP"/>
      <sheetName val="Jordan River WUP"/>
      <sheetName val="Campbell River WUP"/>
      <sheetName val="Puntledge River WUP"/>
      <sheetName val="Wilding et al 2013"/>
      <sheetName val="Rosenfeld et al. 2016"/>
      <sheetName val="Wilding and Poff 2009"/>
      <sheetName val="Hocking et al 2021"/>
      <sheetName val="Slope 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L1" t="str">
            <v>recruit deviation normalized by mean recruits</v>
          </cell>
        </row>
        <row r="2">
          <cell r="K2">
            <v>66.682552079999994</v>
          </cell>
          <cell r="L2">
            <v>1.3167649539999999</v>
          </cell>
        </row>
        <row r="3">
          <cell r="K3">
            <v>64.729166669999998</v>
          </cell>
          <cell r="L3">
            <v>0.94052232499999999</v>
          </cell>
        </row>
        <row r="4">
          <cell r="K4">
            <v>63.071093750000003</v>
          </cell>
          <cell r="L4">
            <v>2.0506318449999998</v>
          </cell>
        </row>
        <row r="5">
          <cell r="K5">
            <v>70.163541670000001</v>
          </cell>
          <cell r="L5">
            <v>2.7770850880000002</v>
          </cell>
        </row>
        <row r="6">
          <cell r="K6">
            <v>115.1127604</v>
          </cell>
          <cell r="L6">
            <v>0.58921651200000003</v>
          </cell>
        </row>
        <row r="7">
          <cell r="K7">
            <v>54.228645829999998</v>
          </cell>
          <cell r="L7">
            <v>1.607497894</v>
          </cell>
        </row>
        <row r="8">
          <cell r="K8">
            <v>96.322656249999994</v>
          </cell>
          <cell r="L8">
            <v>0.41095197999999999</v>
          </cell>
        </row>
        <row r="9">
          <cell r="K9">
            <v>57.360416669999999</v>
          </cell>
          <cell r="L9">
            <v>2.042712721</v>
          </cell>
        </row>
        <row r="10">
          <cell r="K10">
            <v>102.4018229</v>
          </cell>
          <cell r="L10">
            <v>0.83841617499999999</v>
          </cell>
        </row>
        <row r="11">
          <cell r="K11">
            <v>55.057552080000001</v>
          </cell>
          <cell r="L11">
            <v>1.0925863520000001</v>
          </cell>
        </row>
        <row r="12">
          <cell r="K12">
            <v>44.741406249999997</v>
          </cell>
          <cell r="L12">
            <v>1.0534119630000001</v>
          </cell>
        </row>
        <row r="13">
          <cell r="K13">
            <v>62.388541670000002</v>
          </cell>
          <cell r="L13">
            <v>1.4267902269999999</v>
          </cell>
        </row>
        <row r="14">
          <cell r="K14">
            <v>41.609635419999996</v>
          </cell>
          <cell r="L14">
            <v>1.740269587</v>
          </cell>
        </row>
        <row r="15">
          <cell r="K15">
            <v>110.3174479</v>
          </cell>
          <cell r="L15">
            <v>0.64026958700000003</v>
          </cell>
        </row>
        <row r="16">
          <cell r="K16">
            <v>66.939843749999994</v>
          </cell>
          <cell r="L16">
            <v>1.6128053920000001</v>
          </cell>
        </row>
        <row r="17">
          <cell r="K17">
            <v>97.427864580000005</v>
          </cell>
          <cell r="L17">
            <v>0.88854254399999999</v>
          </cell>
        </row>
        <row r="18">
          <cell r="K18">
            <v>101.0200521</v>
          </cell>
          <cell r="L18">
            <v>0.40893007599999998</v>
          </cell>
        </row>
        <row r="19">
          <cell r="K19">
            <v>39.583333330000002</v>
          </cell>
          <cell r="L19">
            <v>1.146335299</v>
          </cell>
        </row>
        <row r="20">
          <cell r="K20">
            <v>87.01953125</v>
          </cell>
          <cell r="L20">
            <v>0.513984836</v>
          </cell>
        </row>
        <row r="21">
          <cell r="K21">
            <v>71.453125</v>
          </cell>
          <cell r="L21">
            <v>0.65652906499999997</v>
          </cell>
        </row>
      </sheetData>
      <sheetData sheetId="12">
        <row r="1">
          <cell r="L1" t="str">
            <v>recruit deviation normalized by mean recruits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000"/>
  <sheetViews>
    <sheetView tabSelected="1" workbookViewId="0">
      <selection activeCell="H34" sqref="H34"/>
    </sheetView>
  </sheetViews>
  <sheetFormatPr baseColWidth="10" defaultColWidth="14.5" defaultRowHeight="15" customHeight="1" x14ac:dyDescent="0.2"/>
  <cols>
    <col min="1" max="1" width="15.83203125" customWidth="1"/>
    <col min="2" max="2" width="15.1640625" customWidth="1"/>
    <col min="3" max="26" width="8.6640625" customWidth="1"/>
  </cols>
  <sheetData>
    <row r="1" spans="1:6" ht="14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/>
    </row>
    <row r="2" spans="1:6" ht="14.25" customHeight="1" x14ac:dyDescent="0.2">
      <c r="A2" s="14">
        <v>66.682552079999994</v>
      </c>
      <c r="B2" s="14">
        <v>46.447770835200004</v>
      </c>
      <c r="C2" s="3">
        <v>0</v>
      </c>
      <c r="D2" s="3">
        <v>0</v>
      </c>
      <c r="E2" s="3">
        <v>100</v>
      </c>
    </row>
    <row r="3" spans="1:6" ht="14.25" customHeight="1" x14ac:dyDescent="0.2">
      <c r="A3" s="14">
        <v>64.729166669999998</v>
      </c>
      <c r="B3" s="14">
        <v>47.541666664799997</v>
      </c>
      <c r="C3" s="3">
        <v>0</v>
      </c>
      <c r="D3" s="3">
        <v>0</v>
      </c>
      <c r="E3" s="3">
        <v>100</v>
      </c>
    </row>
    <row r="4" spans="1:6" ht="14.25" customHeight="1" x14ac:dyDescent="0.2">
      <c r="A4" s="14">
        <v>63.071093750000003</v>
      </c>
      <c r="B4" s="14">
        <v>48.470187499999994</v>
      </c>
      <c r="C4" s="3">
        <v>0</v>
      </c>
      <c r="D4" s="3">
        <v>0</v>
      </c>
      <c r="E4" s="3">
        <v>100</v>
      </c>
    </row>
    <row r="5" spans="1:6" ht="14.25" customHeight="1" x14ac:dyDescent="0.2">
      <c r="A5" s="14">
        <v>70.163541670000001</v>
      </c>
      <c r="B5" s="14">
        <v>44.498416664799997</v>
      </c>
      <c r="C5" s="3">
        <v>0</v>
      </c>
      <c r="D5" s="3">
        <v>0</v>
      </c>
      <c r="E5" s="3">
        <v>100</v>
      </c>
    </row>
    <row r="6" spans="1:6" ht="14.25" customHeight="1" x14ac:dyDescent="0.2">
      <c r="A6" s="14">
        <v>115.1127604</v>
      </c>
      <c r="B6" s="14">
        <v>19.326854175999998</v>
      </c>
      <c r="C6" s="3">
        <v>0</v>
      </c>
      <c r="D6" s="3">
        <v>0</v>
      </c>
      <c r="E6" s="3">
        <v>100</v>
      </c>
    </row>
    <row r="7" spans="1:6" ht="14.25" customHeight="1" x14ac:dyDescent="0.2">
      <c r="A7" s="14">
        <v>54.228645829999998</v>
      </c>
      <c r="B7" s="14">
        <v>53.421958335200003</v>
      </c>
      <c r="C7" s="3">
        <v>0</v>
      </c>
      <c r="D7" s="3">
        <v>0</v>
      </c>
      <c r="E7" s="3">
        <v>100</v>
      </c>
    </row>
    <row r="8" spans="1:6" ht="14.25" customHeight="1" x14ac:dyDescent="0.2">
      <c r="A8" s="14">
        <v>96.322656249999994</v>
      </c>
      <c r="B8" s="14">
        <v>29.849312500000003</v>
      </c>
      <c r="C8" s="3">
        <v>0</v>
      </c>
      <c r="D8" s="3">
        <v>0</v>
      </c>
      <c r="E8" s="3">
        <v>100</v>
      </c>
    </row>
    <row r="9" spans="1:6" ht="14.25" customHeight="1" x14ac:dyDescent="0.2">
      <c r="A9" s="14">
        <v>57.360416669999999</v>
      </c>
      <c r="B9" s="14">
        <v>51.668166664799998</v>
      </c>
      <c r="C9" s="3">
        <v>0</v>
      </c>
      <c r="D9" s="3">
        <v>0</v>
      </c>
      <c r="E9" s="3">
        <v>100</v>
      </c>
    </row>
    <row r="10" spans="1:6" ht="14.25" customHeight="1" x14ac:dyDescent="0.2">
      <c r="A10" s="14">
        <v>102.4018229</v>
      </c>
      <c r="B10" s="14">
        <v>26.444979175999993</v>
      </c>
      <c r="C10" s="3">
        <v>0</v>
      </c>
      <c r="D10" s="3">
        <v>0</v>
      </c>
      <c r="E10" s="3">
        <v>100</v>
      </c>
    </row>
    <row r="11" spans="1:6" ht="14.25" customHeight="1" x14ac:dyDescent="0.2">
      <c r="A11" s="14">
        <v>55.057552080000001</v>
      </c>
      <c r="B11" s="14">
        <v>52.957770835199995</v>
      </c>
      <c r="C11" s="3">
        <v>0</v>
      </c>
      <c r="D11" s="3">
        <v>0</v>
      </c>
      <c r="E11" s="3">
        <v>100</v>
      </c>
    </row>
    <row r="12" spans="1:6" ht="14.25" customHeight="1" x14ac:dyDescent="0.2">
      <c r="A12" s="14">
        <v>44.741406249999997</v>
      </c>
      <c r="B12" s="14">
        <v>58.734812499999997</v>
      </c>
      <c r="C12" s="3">
        <v>0</v>
      </c>
      <c r="D12" s="3">
        <v>0</v>
      </c>
      <c r="E12" s="3">
        <v>100</v>
      </c>
    </row>
    <row r="13" spans="1:6" ht="14.25" customHeight="1" x14ac:dyDescent="0.2">
      <c r="A13" s="14">
        <v>62.388541670000002</v>
      </c>
      <c r="B13" s="14">
        <v>48.852416664799996</v>
      </c>
      <c r="C13" s="3">
        <v>0</v>
      </c>
      <c r="D13" s="3">
        <v>0</v>
      </c>
      <c r="E13" s="3">
        <v>100</v>
      </c>
    </row>
    <row r="14" spans="1:6" ht="14.25" customHeight="1" x14ac:dyDescent="0.2">
      <c r="A14" s="14">
        <v>41.609635419999996</v>
      </c>
      <c r="B14" s="14">
        <v>60.488604164799995</v>
      </c>
      <c r="C14" s="3">
        <v>0</v>
      </c>
      <c r="D14" s="3">
        <v>0</v>
      </c>
      <c r="E14" s="3">
        <v>100</v>
      </c>
    </row>
    <row r="15" spans="1:6" ht="14.25" customHeight="1" x14ac:dyDescent="0.2">
      <c r="A15" s="14">
        <v>110.3174479</v>
      </c>
      <c r="B15" s="14">
        <v>22.012229175999998</v>
      </c>
      <c r="C15" s="3">
        <v>0</v>
      </c>
      <c r="D15" s="3">
        <v>0</v>
      </c>
      <c r="E15" s="3">
        <v>100</v>
      </c>
    </row>
    <row r="16" spans="1:6" ht="14.25" customHeight="1" x14ac:dyDescent="0.2">
      <c r="A16" s="14">
        <v>66.939843749999994</v>
      </c>
      <c r="B16" s="14">
        <v>46.303687500000002</v>
      </c>
      <c r="C16" s="3">
        <v>0</v>
      </c>
      <c r="D16" s="3">
        <v>0</v>
      </c>
      <c r="E16" s="3">
        <v>100</v>
      </c>
    </row>
    <row r="17" spans="1:5" ht="14.25" customHeight="1" x14ac:dyDescent="0.2">
      <c r="A17" s="14">
        <v>97.427864580000005</v>
      </c>
      <c r="B17" s="14">
        <v>29.230395835199996</v>
      </c>
      <c r="C17" s="3">
        <v>0</v>
      </c>
      <c r="D17" s="3">
        <v>0</v>
      </c>
      <c r="E17" s="3">
        <v>100</v>
      </c>
    </row>
    <row r="18" spans="1:5" ht="14.25" customHeight="1" x14ac:dyDescent="0.2">
      <c r="A18" s="14">
        <v>101.0200521</v>
      </c>
      <c r="B18" s="14">
        <v>27.218770823999993</v>
      </c>
      <c r="C18" s="3">
        <v>0</v>
      </c>
      <c r="D18" s="3">
        <v>0</v>
      </c>
      <c r="E18" s="3">
        <v>100</v>
      </c>
    </row>
    <row r="19" spans="1:5" ht="14.25" customHeight="1" x14ac:dyDescent="0.2">
      <c r="A19" s="14">
        <v>39.583333330000002</v>
      </c>
      <c r="B19" s="14">
        <v>61.623333335200002</v>
      </c>
      <c r="C19" s="3">
        <v>0</v>
      </c>
      <c r="D19" s="3">
        <v>0</v>
      </c>
      <c r="E19" s="3">
        <v>100</v>
      </c>
    </row>
    <row r="20" spans="1:5" ht="14.25" customHeight="1" x14ac:dyDescent="0.2">
      <c r="A20" s="14">
        <v>87.01953125</v>
      </c>
      <c r="B20" s="14">
        <v>35.059062499999996</v>
      </c>
      <c r="C20" s="3">
        <v>0</v>
      </c>
      <c r="D20" s="3">
        <v>0</v>
      </c>
      <c r="E20" s="3">
        <v>100</v>
      </c>
    </row>
    <row r="21" spans="1:5" ht="14.25" customHeight="1" x14ac:dyDescent="0.2">
      <c r="A21" s="14">
        <v>71.453125</v>
      </c>
      <c r="B21" s="14">
        <v>43.776249999999997</v>
      </c>
      <c r="C21" s="3">
        <v>0</v>
      </c>
      <c r="D21" s="3">
        <v>0</v>
      </c>
      <c r="E21" s="3">
        <v>100</v>
      </c>
    </row>
    <row r="22" spans="1:5" ht="14.25" customHeight="1" x14ac:dyDescent="0.2">
      <c r="A22" s="3"/>
      <c r="B22" s="3"/>
      <c r="C22" s="3"/>
    </row>
    <row r="23" spans="1:5" ht="14.25" customHeight="1" x14ac:dyDescent="0.2"/>
    <row r="24" spans="1:5" ht="14.25" customHeight="1" x14ac:dyDescent="0.2"/>
    <row r="25" spans="1:5" ht="14.25" customHeight="1" x14ac:dyDescent="0.2"/>
    <row r="26" spans="1:5" ht="14.25" customHeight="1" x14ac:dyDescent="0.2"/>
    <row r="27" spans="1:5" ht="14.25" customHeight="1" x14ac:dyDescent="0.2"/>
    <row r="28" spans="1:5" ht="14.25" customHeight="1" x14ac:dyDescent="0.2"/>
    <row r="29" spans="1:5" ht="14.25" customHeight="1" x14ac:dyDescent="0.2"/>
    <row r="30" spans="1:5" ht="14.25" customHeight="1" x14ac:dyDescent="0.2"/>
    <row r="31" spans="1:5" ht="14.25" customHeight="1" x14ac:dyDescent="0.2"/>
    <row r="32" spans="1:5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</sheetData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N1000"/>
  <sheetViews>
    <sheetView zoomScale="69" workbookViewId="0">
      <selection activeCell="O36" sqref="O36"/>
    </sheetView>
  </sheetViews>
  <sheetFormatPr baseColWidth="10" defaultColWidth="14.5" defaultRowHeight="15" customHeight="1" x14ac:dyDescent="0.2"/>
  <cols>
    <col min="1" max="3" width="8.6640625" customWidth="1"/>
    <col min="4" max="4" width="30.83203125" customWidth="1"/>
    <col min="5" max="5" width="41.6640625" customWidth="1"/>
    <col min="6" max="9" width="8.6640625" customWidth="1"/>
    <col min="10" max="10" width="12.1640625" customWidth="1"/>
    <col min="11" max="11" width="16.83203125" customWidth="1"/>
    <col min="13" max="26" width="8.6640625" customWidth="1"/>
  </cols>
  <sheetData>
    <row r="1" spans="4:14" ht="14.25" customHeight="1" thickBot="1" x14ac:dyDescent="0.25">
      <c r="G1" s="5" t="s">
        <v>6</v>
      </c>
      <c r="H1" s="5" t="s">
        <v>7</v>
      </c>
      <c r="I1" s="5" t="s">
        <v>8</v>
      </c>
      <c r="J1" s="4" t="s">
        <v>9</v>
      </c>
      <c r="K1" s="4" t="s">
        <v>68</v>
      </c>
      <c r="L1" s="4" t="s">
        <v>0</v>
      </c>
      <c r="M1" s="4" t="s">
        <v>5</v>
      </c>
      <c r="N1" s="4" t="s">
        <v>69</v>
      </c>
    </row>
    <row r="2" spans="4:14" ht="14.25" customHeight="1" thickTop="1" x14ac:dyDescent="0.2">
      <c r="D2" s="6" t="s">
        <v>10</v>
      </c>
      <c r="E2" s="7" t="s">
        <v>63</v>
      </c>
      <c r="G2">
        <v>22</v>
      </c>
      <c r="H2" t="s">
        <v>32</v>
      </c>
      <c r="I2" t="s">
        <v>33</v>
      </c>
      <c r="J2" s="12">
        <v>66.682552079999994</v>
      </c>
      <c r="K2" s="13">
        <v>1.3167649539999999</v>
      </c>
      <c r="L2" s="14">
        <v>66.682552079999994</v>
      </c>
      <c r="M2" s="15">
        <v>0.47415362230000002</v>
      </c>
      <c r="N2">
        <f>(-0.0056)*L2 + 0.8379</f>
        <v>0.46447770835200003</v>
      </c>
    </row>
    <row r="3" spans="4:14" ht="14.25" customHeight="1" x14ac:dyDescent="0.2">
      <c r="D3" s="8" t="s">
        <v>11</v>
      </c>
      <c r="E3" s="9" t="s">
        <v>62</v>
      </c>
      <c r="G3">
        <v>22</v>
      </c>
      <c r="H3" t="s">
        <v>32</v>
      </c>
      <c r="I3" t="s">
        <v>33</v>
      </c>
      <c r="J3" s="12">
        <v>64.729166669999998</v>
      </c>
      <c r="K3" s="13">
        <v>0.94052232499999999</v>
      </c>
      <c r="L3" s="14">
        <v>64.729166669999998</v>
      </c>
      <c r="M3" s="15">
        <v>0.33867249119999998</v>
      </c>
      <c r="N3">
        <f t="shared" ref="N3:N21" si="0">(-0.0056)*L3 + 0.8379</f>
        <v>0.47541666664799997</v>
      </c>
    </row>
    <row r="4" spans="4:14" ht="14.25" customHeight="1" x14ac:dyDescent="0.2">
      <c r="D4" s="8" t="s">
        <v>12</v>
      </c>
      <c r="E4" s="9" t="s">
        <v>64</v>
      </c>
      <c r="G4">
        <v>22</v>
      </c>
      <c r="H4" t="s">
        <v>32</v>
      </c>
      <c r="I4" t="s">
        <v>33</v>
      </c>
      <c r="J4" s="12">
        <v>63.071093750000003</v>
      </c>
      <c r="K4" s="13">
        <v>2.0506318449999998</v>
      </c>
      <c r="L4" s="14">
        <v>63.071093750000003</v>
      </c>
      <c r="M4" s="15">
        <v>0.7384116007</v>
      </c>
      <c r="N4">
        <f t="shared" si="0"/>
        <v>0.48470187499999995</v>
      </c>
    </row>
    <row r="5" spans="4:14" ht="14.25" customHeight="1" x14ac:dyDescent="0.2">
      <c r="D5" s="8" t="s">
        <v>13</v>
      </c>
      <c r="E5" s="9" t="s">
        <v>46</v>
      </c>
      <c r="G5">
        <v>22</v>
      </c>
      <c r="H5" t="s">
        <v>32</v>
      </c>
      <c r="I5" t="s">
        <v>33</v>
      </c>
      <c r="J5" s="12">
        <v>70.163541670000001</v>
      </c>
      <c r="K5" s="13">
        <v>2.7770850880000002</v>
      </c>
      <c r="L5" s="14">
        <v>70.163541670000001</v>
      </c>
      <c r="M5" s="15">
        <v>1</v>
      </c>
      <c r="N5">
        <f t="shared" si="0"/>
        <v>0.444984166648</v>
      </c>
    </row>
    <row r="6" spans="4:14" ht="14.25" customHeight="1" x14ac:dyDescent="0.2">
      <c r="D6" s="8" t="s">
        <v>14</v>
      </c>
      <c r="E6" s="9" t="s">
        <v>15</v>
      </c>
      <c r="G6">
        <v>22</v>
      </c>
      <c r="H6" t="s">
        <v>32</v>
      </c>
      <c r="I6" t="s">
        <v>33</v>
      </c>
      <c r="J6" s="12">
        <v>115.1127604</v>
      </c>
      <c r="K6" s="13">
        <v>0.58921651200000003</v>
      </c>
      <c r="L6" s="14">
        <v>115.1127604</v>
      </c>
      <c r="M6" s="15">
        <v>0.21217085299999999</v>
      </c>
      <c r="N6">
        <f t="shared" si="0"/>
        <v>0.19326854175999997</v>
      </c>
    </row>
    <row r="7" spans="4:14" ht="14.25" customHeight="1" x14ac:dyDescent="0.2">
      <c r="D7" s="8" t="s">
        <v>16</v>
      </c>
      <c r="E7" s="9" t="s">
        <v>47</v>
      </c>
      <c r="G7">
        <v>22</v>
      </c>
      <c r="H7" t="s">
        <v>32</v>
      </c>
      <c r="I7" t="s">
        <v>33</v>
      </c>
      <c r="J7" s="12">
        <v>54.228645829999998</v>
      </c>
      <c r="K7" s="13">
        <v>1.607497894</v>
      </c>
      <c r="L7" s="14">
        <v>54.228645829999998</v>
      </c>
      <c r="M7" s="15">
        <v>0.57884358709999995</v>
      </c>
      <c r="N7">
        <f t="shared" si="0"/>
        <v>0.53421958335200004</v>
      </c>
    </row>
    <row r="8" spans="4:14" ht="14.25" customHeight="1" x14ac:dyDescent="0.2">
      <c r="D8" s="8" t="s">
        <v>17</v>
      </c>
      <c r="E8" s="9" t="s">
        <v>60</v>
      </c>
      <c r="G8">
        <v>22</v>
      </c>
      <c r="H8" t="s">
        <v>32</v>
      </c>
      <c r="I8" t="s">
        <v>33</v>
      </c>
      <c r="J8" s="12">
        <v>96.322656249999994</v>
      </c>
      <c r="K8" s="13">
        <v>0.41095197999999999</v>
      </c>
      <c r="L8" s="14">
        <v>96.322656249999994</v>
      </c>
      <c r="M8" s="15">
        <v>0.1479796142</v>
      </c>
      <c r="N8">
        <f t="shared" si="0"/>
        <v>0.29849312500000003</v>
      </c>
    </row>
    <row r="9" spans="4:14" ht="14.25" customHeight="1" x14ac:dyDescent="0.2">
      <c r="D9" s="8" t="s">
        <v>18</v>
      </c>
      <c r="E9" s="9" t="s">
        <v>61</v>
      </c>
      <c r="G9">
        <v>22</v>
      </c>
      <c r="H9" t="s">
        <v>32</v>
      </c>
      <c r="I9" t="s">
        <v>33</v>
      </c>
      <c r="J9" s="12">
        <v>57.360416669999999</v>
      </c>
      <c r="K9" s="13">
        <v>2.042712721</v>
      </c>
      <c r="L9" s="14">
        <v>57.360416669999999</v>
      </c>
      <c r="M9" s="15">
        <v>0.73556000489999995</v>
      </c>
      <c r="N9">
        <f t="shared" si="0"/>
        <v>0.51668166664799997</v>
      </c>
    </row>
    <row r="10" spans="4:14" ht="14.25" customHeight="1" x14ac:dyDescent="0.25">
      <c r="D10" s="10" t="s">
        <v>19</v>
      </c>
      <c r="E10" s="11" t="s">
        <v>65</v>
      </c>
      <c r="G10">
        <v>22</v>
      </c>
      <c r="H10" t="s">
        <v>32</v>
      </c>
      <c r="I10" t="s">
        <v>33</v>
      </c>
      <c r="J10" s="12">
        <v>102.4018229</v>
      </c>
      <c r="K10" s="13">
        <v>0.83841617499999999</v>
      </c>
      <c r="L10" s="14">
        <v>102.4018229</v>
      </c>
      <c r="M10" s="15">
        <v>0.30190510860000003</v>
      </c>
      <c r="N10">
        <f t="shared" si="0"/>
        <v>0.26444979175999994</v>
      </c>
    </row>
    <row r="11" spans="4:14" ht="14.25" customHeight="1" x14ac:dyDescent="0.2">
      <c r="G11">
        <v>22</v>
      </c>
      <c r="H11" t="s">
        <v>32</v>
      </c>
      <c r="I11" t="s">
        <v>33</v>
      </c>
      <c r="J11" s="12">
        <v>55.057552080000001</v>
      </c>
      <c r="K11" s="13">
        <v>1.0925863520000001</v>
      </c>
      <c r="L11" s="14">
        <v>55.057552080000001</v>
      </c>
      <c r="M11" s="15">
        <v>0.3934291955</v>
      </c>
      <c r="N11">
        <f t="shared" si="0"/>
        <v>0.52957770835199991</v>
      </c>
    </row>
    <row r="12" spans="4:14" ht="14.25" customHeight="1" x14ac:dyDescent="0.2">
      <c r="G12">
        <v>22</v>
      </c>
      <c r="H12" t="s">
        <v>32</v>
      </c>
      <c r="I12" t="s">
        <v>33</v>
      </c>
      <c r="J12" s="12">
        <v>44.741406249999997</v>
      </c>
      <c r="K12" s="13">
        <v>1.0534119630000001</v>
      </c>
      <c r="L12" s="14">
        <v>44.741406249999997</v>
      </c>
      <c r="M12" s="15">
        <v>0.3793228978</v>
      </c>
      <c r="N12">
        <f t="shared" si="0"/>
        <v>0.587348125</v>
      </c>
    </row>
    <row r="13" spans="4:14" ht="14.25" customHeight="1" x14ac:dyDescent="0.2">
      <c r="D13" s="18" t="s">
        <v>66</v>
      </c>
      <c r="G13">
        <v>22</v>
      </c>
      <c r="H13" t="s">
        <v>32</v>
      </c>
      <c r="I13" t="s">
        <v>33</v>
      </c>
      <c r="J13" s="12">
        <v>62.388541670000002</v>
      </c>
      <c r="K13" s="13">
        <v>1.4267902269999999</v>
      </c>
      <c r="L13" s="14">
        <v>62.388541670000002</v>
      </c>
      <c r="M13" s="15">
        <v>0.51377260030000005</v>
      </c>
      <c r="N13">
        <f t="shared" si="0"/>
        <v>0.48852416664799997</v>
      </c>
    </row>
    <row r="14" spans="4:14" ht="14.25" customHeight="1" x14ac:dyDescent="0.2">
      <c r="G14">
        <v>22</v>
      </c>
      <c r="H14" t="s">
        <v>32</v>
      </c>
      <c r="I14" t="s">
        <v>33</v>
      </c>
      <c r="J14" s="12">
        <v>41.609635419999996</v>
      </c>
      <c r="K14" s="13">
        <v>1.740269587</v>
      </c>
      <c r="L14" s="14">
        <v>41.609635419999996</v>
      </c>
      <c r="M14" s="15">
        <v>0.62665331879999997</v>
      </c>
      <c r="N14">
        <f t="shared" si="0"/>
        <v>0.60488604164799997</v>
      </c>
    </row>
    <row r="15" spans="4:14" ht="14.25" customHeight="1" x14ac:dyDescent="0.2">
      <c r="G15">
        <v>22</v>
      </c>
      <c r="H15" t="s">
        <v>32</v>
      </c>
      <c r="I15" t="s">
        <v>33</v>
      </c>
      <c r="J15" s="12">
        <v>110.3174479</v>
      </c>
      <c r="K15" s="13">
        <v>0.64026958700000003</v>
      </c>
      <c r="L15" s="14">
        <v>110.3174479</v>
      </c>
      <c r="M15" s="15">
        <v>0.2305545443</v>
      </c>
      <c r="N15">
        <f t="shared" si="0"/>
        <v>0.22012229175999998</v>
      </c>
    </row>
    <row r="16" spans="4:14" ht="14.25" customHeight="1" x14ac:dyDescent="0.2">
      <c r="G16">
        <v>22</v>
      </c>
      <c r="H16" t="s">
        <v>32</v>
      </c>
      <c r="I16" t="s">
        <v>33</v>
      </c>
      <c r="J16" s="12">
        <v>66.939843749999994</v>
      </c>
      <c r="K16" s="13">
        <v>1.6128053920000001</v>
      </c>
      <c r="L16" s="14">
        <v>66.939843749999994</v>
      </c>
      <c r="M16" s="15">
        <v>0.58075476299999995</v>
      </c>
      <c r="N16">
        <f t="shared" si="0"/>
        <v>0.46303687500000001</v>
      </c>
    </row>
    <row r="17" spans="4:14" ht="14.25" customHeight="1" x14ac:dyDescent="0.2">
      <c r="G17">
        <v>22</v>
      </c>
      <c r="H17" t="s">
        <v>32</v>
      </c>
      <c r="I17" t="s">
        <v>33</v>
      </c>
      <c r="J17" s="12">
        <v>97.427864580000005</v>
      </c>
      <c r="K17" s="13">
        <v>0.88854254399999999</v>
      </c>
      <c r="L17" s="14">
        <v>97.427864580000005</v>
      </c>
      <c r="M17" s="15">
        <v>0.31995510249999998</v>
      </c>
      <c r="N17">
        <f t="shared" si="0"/>
        <v>0.29230395835199996</v>
      </c>
    </row>
    <row r="18" spans="4:14" ht="14.25" customHeight="1" x14ac:dyDescent="0.2">
      <c r="G18">
        <v>22</v>
      </c>
      <c r="H18" t="s">
        <v>32</v>
      </c>
      <c r="I18" t="s">
        <v>33</v>
      </c>
      <c r="J18" s="12">
        <v>101.0200521</v>
      </c>
      <c r="K18" s="13">
        <v>0.40893007599999998</v>
      </c>
      <c r="L18" s="14">
        <v>101.0200521</v>
      </c>
      <c r="M18" s="15">
        <v>0.1472515472</v>
      </c>
      <c r="N18">
        <f t="shared" si="0"/>
        <v>0.27218770823999994</v>
      </c>
    </row>
    <row r="19" spans="4:14" ht="14.25" customHeight="1" x14ac:dyDescent="0.2">
      <c r="G19">
        <v>22</v>
      </c>
      <c r="H19" t="s">
        <v>32</v>
      </c>
      <c r="I19" t="s">
        <v>33</v>
      </c>
      <c r="J19" s="12">
        <v>39.583333330000002</v>
      </c>
      <c r="K19" s="13">
        <v>1.146335299</v>
      </c>
      <c r="L19" s="14">
        <v>39.583333330000002</v>
      </c>
      <c r="M19" s="15">
        <v>0.41278364280000002</v>
      </c>
      <c r="N19">
        <f t="shared" si="0"/>
        <v>0.61623333335200003</v>
      </c>
    </row>
    <row r="20" spans="4:14" ht="14.25" customHeight="1" x14ac:dyDescent="0.2">
      <c r="G20">
        <v>22</v>
      </c>
      <c r="H20" t="s">
        <v>32</v>
      </c>
      <c r="I20" t="s">
        <v>33</v>
      </c>
      <c r="J20" s="12">
        <v>87.01953125</v>
      </c>
      <c r="K20" s="13">
        <v>0.513984836</v>
      </c>
      <c r="L20" s="14">
        <v>87.01953125</v>
      </c>
      <c r="M20" s="15">
        <v>0.18508069420000001</v>
      </c>
      <c r="N20">
        <f t="shared" si="0"/>
        <v>0.35059062499999999</v>
      </c>
    </row>
    <row r="21" spans="4:14" ht="14.25" customHeight="1" x14ac:dyDescent="0.2">
      <c r="G21">
        <v>22</v>
      </c>
      <c r="H21" t="s">
        <v>32</v>
      </c>
      <c r="I21" t="s">
        <v>33</v>
      </c>
      <c r="J21" s="12">
        <v>71.453125</v>
      </c>
      <c r="K21" s="13">
        <v>0.65652906499999997</v>
      </c>
      <c r="L21" s="14">
        <v>71.453125</v>
      </c>
      <c r="M21" s="15">
        <v>0.23640941639999999</v>
      </c>
      <c r="N21">
        <f t="shared" si="0"/>
        <v>0.4377625</v>
      </c>
    </row>
    <row r="22" spans="4:14" ht="14.25" customHeight="1" x14ac:dyDescent="0.2"/>
    <row r="23" spans="4:14" ht="14.25" customHeight="1" x14ac:dyDescent="0.2"/>
    <row r="24" spans="4:14" ht="14.25" customHeight="1" x14ac:dyDescent="0.2">
      <c r="J24" s="24" t="s">
        <v>67</v>
      </c>
      <c r="K24" s="24"/>
      <c r="L24" s="24"/>
    </row>
    <row r="25" spans="4:14" ht="14.25" customHeight="1" x14ac:dyDescent="0.2"/>
    <row r="26" spans="4:14" ht="14.25" customHeight="1" x14ac:dyDescent="0.2"/>
    <row r="27" spans="4:14" ht="14.25" customHeight="1" x14ac:dyDescent="0.2"/>
    <row r="28" spans="4:14" ht="14.25" customHeight="1" x14ac:dyDescent="0.2"/>
    <row r="29" spans="4:14" ht="14.25" customHeight="1" x14ac:dyDescent="0.2"/>
    <row r="30" spans="4:14" ht="14.25" customHeight="1" x14ac:dyDescent="0.2"/>
    <row r="31" spans="4:14" ht="14.25" customHeight="1" x14ac:dyDescent="0.2"/>
    <row r="32" spans="4:14" ht="14.25" customHeight="1" x14ac:dyDescent="0.2">
      <c r="D32" s="3"/>
      <c r="E32" s="3"/>
      <c r="J32" s="3"/>
      <c r="L32" s="3"/>
    </row>
    <row r="33" spans="5:11" ht="14.25" customHeight="1" x14ac:dyDescent="0.2">
      <c r="J33" s="3"/>
      <c r="K33" s="3"/>
    </row>
    <row r="34" spans="5:11" ht="14.25" customHeight="1" x14ac:dyDescent="0.2"/>
    <row r="35" spans="5:11" ht="14.25" customHeight="1" x14ac:dyDescent="0.2"/>
    <row r="36" spans="5:11" ht="14.25" customHeight="1" x14ac:dyDescent="0.2"/>
    <row r="37" spans="5:11" ht="14.25" customHeight="1" x14ac:dyDescent="0.2"/>
    <row r="38" spans="5:11" ht="14.25" customHeight="1" x14ac:dyDescent="0.2">
      <c r="E38" s="16"/>
    </row>
    <row r="39" spans="5:11" ht="14.25" customHeight="1" x14ac:dyDescent="0.2"/>
    <row r="40" spans="5:11" ht="14.25" customHeight="1" x14ac:dyDescent="0.2"/>
    <row r="41" spans="5:11" ht="14.25" customHeight="1" x14ac:dyDescent="0.2"/>
    <row r="42" spans="5:11" ht="14.25" customHeight="1" x14ac:dyDescent="0.2"/>
    <row r="43" spans="5:11" ht="14.25" customHeight="1" x14ac:dyDescent="0.2"/>
    <row r="44" spans="5:11" ht="14.25" customHeight="1" x14ac:dyDescent="0.2"/>
    <row r="45" spans="5:11" ht="14.25" customHeight="1" x14ac:dyDescent="0.2"/>
    <row r="46" spans="5:11" ht="14.25" customHeight="1" x14ac:dyDescent="0.2"/>
    <row r="47" spans="5:11" ht="14.25" customHeight="1" x14ac:dyDescent="0.2"/>
    <row r="48" spans="5:11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</sheetData>
  <mergeCells count="1">
    <mergeCell ref="J24:L24"/>
  </mergeCells>
  <pageMargins left="0.7" right="0.7" top="0.75" bottom="0.75" header="0" footer="0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934E66-D959-B844-901D-307337B87297}">
  <dimension ref="A1:Q51"/>
  <sheetViews>
    <sheetView topLeftCell="F1" workbookViewId="0">
      <selection activeCell="B9" sqref="B9"/>
    </sheetView>
  </sheetViews>
  <sheetFormatPr baseColWidth="10" defaultColWidth="8.83203125" defaultRowHeight="15" x14ac:dyDescent="0.2"/>
  <cols>
    <col min="1" max="1" width="21.33203125" bestFit="1" customWidth="1"/>
    <col min="2" max="2" width="78.1640625" bestFit="1" customWidth="1"/>
    <col min="3" max="3" width="8.6640625" customWidth="1"/>
    <col min="4" max="4" width="15.1640625" customWidth="1"/>
    <col min="5" max="5" width="15.33203125" customWidth="1"/>
    <col min="6" max="6" width="14" customWidth="1"/>
    <col min="7" max="7" width="23.33203125" customWidth="1"/>
    <col min="9" max="9" width="34.1640625" customWidth="1"/>
    <col min="12" max="12" width="22.33203125" customWidth="1"/>
  </cols>
  <sheetData>
    <row r="1" spans="1:17" ht="64" x14ac:dyDescent="0.2">
      <c r="A1" s="19" t="s">
        <v>31</v>
      </c>
      <c r="B1" s="20" t="s">
        <v>34</v>
      </c>
      <c r="C1" s="20" t="s">
        <v>35</v>
      </c>
      <c r="D1" s="20" t="s">
        <v>36</v>
      </c>
      <c r="E1" s="20" t="s">
        <v>37</v>
      </c>
      <c r="F1" s="20" t="s">
        <v>38</v>
      </c>
      <c r="G1" s="20" t="s">
        <v>39</v>
      </c>
      <c r="H1" s="19"/>
      <c r="I1" s="20" t="s">
        <v>40</v>
      </c>
      <c r="J1" s="19"/>
      <c r="K1" s="20" t="s">
        <v>41</v>
      </c>
      <c r="L1" s="20" t="s">
        <v>42</v>
      </c>
    </row>
    <row r="2" spans="1:17" ht="16" x14ac:dyDescent="0.2">
      <c r="A2" t="s">
        <v>20</v>
      </c>
      <c r="B2" s="17" t="s">
        <v>43</v>
      </c>
      <c r="C2">
        <v>1986</v>
      </c>
      <c r="D2">
        <v>25.606100000000001</v>
      </c>
      <c r="E2">
        <v>66.682552083333334</v>
      </c>
      <c r="F2">
        <v>3760</v>
      </c>
      <c r="G2">
        <v>0.31676495366470092</v>
      </c>
      <c r="I2">
        <f>G2+1</f>
        <v>1.316764953664701</v>
      </c>
      <c r="K2">
        <v>66.682552079999994</v>
      </c>
      <c r="L2">
        <v>1.3167649539999999</v>
      </c>
    </row>
    <row r="3" spans="1:17" ht="16" x14ac:dyDescent="0.2">
      <c r="A3" t="s">
        <v>24</v>
      </c>
      <c r="B3" s="17" t="s">
        <v>44</v>
      </c>
      <c r="C3">
        <v>1987</v>
      </c>
      <c r="D3">
        <v>24.856000000000002</v>
      </c>
      <c r="E3">
        <v>64.729166666666671</v>
      </c>
      <c r="F3">
        <v>-706</v>
      </c>
      <c r="G3">
        <v>-5.9477674810446503E-2</v>
      </c>
      <c r="I3">
        <f t="shared" ref="I3:I21" si="0">G3+1</f>
        <v>0.94052232518955348</v>
      </c>
      <c r="K3">
        <v>64.729166669999998</v>
      </c>
      <c r="L3">
        <v>0.94052232499999999</v>
      </c>
    </row>
    <row r="4" spans="1:17" ht="16" x14ac:dyDescent="0.2">
      <c r="A4" t="s">
        <v>21</v>
      </c>
      <c r="B4" s="17" t="s">
        <v>45</v>
      </c>
      <c r="C4">
        <v>1988</v>
      </c>
      <c r="D4">
        <v>24.2193</v>
      </c>
      <c r="E4">
        <v>63.07109375000001</v>
      </c>
      <c r="F4">
        <v>12471</v>
      </c>
      <c r="G4">
        <v>1.0506318449873631</v>
      </c>
      <c r="I4">
        <f t="shared" si="0"/>
        <v>2.0506318449873628</v>
      </c>
      <c r="K4">
        <v>63.071093750000003</v>
      </c>
      <c r="L4">
        <v>2.0506318449999998</v>
      </c>
      <c r="P4" s="18" t="s">
        <v>25</v>
      </c>
      <c r="Q4" s="21"/>
    </row>
    <row r="5" spans="1:17" ht="16" x14ac:dyDescent="0.2">
      <c r="A5" t="s">
        <v>22</v>
      </c>
      <c r="B5" s="17" t="s">
        <v>46</v>
      </c>
      <c r="C5">
        <v>1989</v>
      </c>
      <c r="D5">
        <v>26.942799999999998</v>
      </c>
      <c r="E5">
        <v>70.16354166666666</v>
      </c>
      <c r="F5">
        <v>21094</v>
      </c>
      <c r="G5">
        <v>1.7770850884582983</v>
      </c>
      <c r="I5">
        <f t="shared" si="0"/>
        <v>2.777085088458298</v>
      </c>
      <c r="K5">
        <v>70.163541670000001</v>
      </c>
      <c r="L5">
        <v>2.7770850880000002</v>
      </c>
    </row>
    <row r="6" spans="1:17" ht="16" x14ac:dyDescent="0.2">
      <c r="A6" t="s">
        <v>23</v>
      </c>
      <c r="B6" s="17" t="s">
        <v>47</v>
      </c>
      <c r="C6">
        <v>1990</v>
      </c>
      <c r="D6">
        <v>44.203299999999999</v>
      </c>
      <c r="E6">
        <v>115.11276041666667</v>
      </c>
      <c r="F6">
        <v>-4876</v>
      </c>
      <c r="G6">
        <v>-0.41078348778433027</v>
      </c>
      <c r="I6">
        <f t="shared" si="0"/>
        <v>0.58921651221566973</v>
      </c>
      <c r="K6">
        <v>115.1127604</v>
      </c>
      <c r="L6">
        <v>0.58921651200000003</v>
      </c>
    </row>
    <row r="7" spans="1:17" ht="16" x14ac:dyDescent="0.2">
      <c r="A7" t="s">
        <v>26</v>
      </c>
      <c r="B7" s="17" t="s">
        <v>48</v>
      </c>
      <c r="C7">
        <v>1991</v>
      </c>
      <c r="D7">
        <v>20.823799999999999</v>
      </c>
      <c r="E7">
        <v>54.228645833333331</v>
      </c>
      <c r="F7">
        <v>7211</v>
      </c>
      <c r="G7">
        <v>0.60749789385004216</v>
      </c>
      <c r="I7">
        <f t="shared" si="0"/>
        <v>1.6074978938500422</v>
      </c>
      <c r="K7">
        <v>54.228645829999998</v>
      </c>
      <c r="L7">
        <v>1.607497894</v>
      </c>
    </row>
    <row r="8" spans="1:17" ht="16" x14ac:dyDescent="0.2">
      <c r="A8" t="s">
        <v>27</v>
      </c>
      <c r="B8" s="17" t="s">
        <v>49</v>
      </c>
      <c r="C8">
        <v>1992</v>
      </c>
      <c r="D8">
        <v>36.987900000000003</v>
      </c>
      <c r="E8">
        <v>96.322656250000023</v>
      </c>
      <c r="F8">
        <v>-6992</v>
      </c>
      <c r="G8">
        <v>-0.58904802021903957</v>
      </c>
      <c r="I8">
        <f t="shared" si="0"/>
        <v>0.41095197978096043</v>
      </c>
      <c r="K8">
        <v>96.322656249999994</v>
      </c>
      <c r="L8">
        <v>0.41095197999999999</v>
      </c>
    </row>
    <row r="9" spans="1:17" ht="16" x14ac:dyDescent="0.2">
      <c r="A9" t="s">
        <v>28</v>
      </c>
      <c r="B9" s="17" t="s">
        <v>50</v>
      </c>
      <c r="C9">
        <v>1993</v>
      </c>
      <c r="D9">
        <v>22.026399999999999</v>
      </c>
      <c r="E9">
        <v>57.360416666666666</v>
      </c>
      <c r="F9">
        <v>12377</v>
      </c>
      <c r="G9">
        <v>1.0427127211457456</v>
      </c>
      <c r="I9">
        <f t="shared" si="0"/>
        <v>2.0427127211457456</v>
      </c>
      <c r="K9">
        <v>57.360416669999999</v>
      </c>
      <c r="L9">
        <v>2.042712721</v>
      </c>
    </row>
    <row r="10" spans="1:17" x14ac:dyDescent="0.2">
      <c r="A10" t="s">
        <v>29</v>
      </c>
      <c r="C10">
        <v>1994</v>
      </c>
      <c r="D10">
        <v>39.322299999999998</v>
      </c>
      <c r="E10">
        <v>102.40182291666666</v>
      </c>
      <c r="F10">
        <v>-1918</v>
      </c>
      <c r="G10">
        <v>-0.1615838247683235</v>
      </c>
      <c r="I10">
        <f t="shared" si="0"/>
        <v>0.83841617523167655</v>
      </c>
      <c r="K10">
        <v>102.4018229</v>
      </c>
      <c r="L10">
        <v>0.83841617499999999</v>
      </c>
    </row>
    <row r="11" spans="1:17" ht="32" x14ac:dyDescent="0.2">
      <c r="B11" s="17" t="s">
        <v>51</v>
      </c>
      <c r="C11">
        <v>1995</v>
      </c>
      <c r="D11">
        <v>21.142099999999999</v>
      </c>
      <c r="E11">
        <v>55.057552083333341</v>
      </c>
      <c r="F11">
        <v>1099</v>
      </c>
      <c r="G11">
        <v>9.258635214827296E-2</v>
      </c>
      <c r="I11">
        <f t="shared" si="0"/>
        <v>1.092586352148273</v>
      </c>
      <c r="K11">
        <v>55.057552080000001</v>
      </c>
      <c r="L11">
        <v>1.0925863520000001</v>
      </c>
    </row>
    <row r="12" spans="1:17" ht="32" x14ac:dyDescent="0.2">
      <c r="B12" s="17" t="s">
        <v>52</v>
      </c>
      <c r="C12">
        <v>1996</v>
      </c>
      <c r="D12">
        <v>17.180700000000002</v>
      </c>
      <c r="E12">
        <v>44.741406250000004</v>
      </c>
      <c r="F12">
        <v>634</v>
      </c>
      <c r="G12">
        <v>5.3411962931760738E-2</v>
      </c>
      <c r="I12">
        <f t="shared" si="0"/>
        <v>1.0534119629317606</v>
      </c>
      <c r="K12">
        <v>44.741406249999997</v>
      </c>
      <c r="L12">
        <v>1.0534119630000001</v>
      </c>
    </row>
    <row r="13" spans="1:17" x14ac:dyDescent="0.2">
      <c r="C13">
        <v>1997</v>
      </c>
      <c r="D13">
        <v>23.9572</v>
      </c>
      <c r="E13">
        <v>62.388541666666676</v>
      </c>
      <c r="F13">
        <v>5066</v>
      </c>
      <c r="G13">
        <v>0.42679022746419543</v>
      </c>
      <c r="I13">
        <f t="shared" si="0"/>
        <v>1.4267902274641955</v>
      </c>
      <c r="K13">
        <v>62.388541670000002</v>
      </c>
      <c r="L13">
        <v>1.4267902269999999</v>
      </c>
    </row>
    <row r="14" spans="1:17" x14ac:dyDescent="0.2">
      <c r="B14" t="s">
        <v>30</v>
      </c>
      <c r="C14">
        <v>1998</v>
      </c>
      <c r="D14">
        <v>15.9781</v>
      </c>
      <c r="E14">
        <v>41.60963541666667</v>
      </c>
      <c r="F14">
        <v>8787</v>
      </c>
      <c r="G14">
        <v>0.74026958719460823</v>
      </c>
      <c r="I14">
        <f t="shared" si="0"/>
        <v>1.7402695871946081</v>
      </c>
      <c r="K14">
        <v>41.609635419999996</v>
      </c>
      <c r="L14">
        <v>1.740269587</v>
      </c>
    </row>
    <row r="15" spans="1:17" x14ac:dyDescent="0.2">
      <c r="C15">
        <v>1999</v>
      </c>
      <c r="D15">
        <v>42.361899999999999</v>
      </c>
      <c r="E15">
        <v>110.31744791666667</v>
      </c>
      <c r="F15">
        <v>-4270</v>
      </c>
      <c r="G15">
        <v>-0.35973041280539175</v>
      </c>
      <c r="I15">
        <f t="shared" si="0"/>
        <v>0.64026958719460825</v>
      </c>
      <c r="K15">
        <v>110.3174479</v>
      </c>
      <c r="L15">
        <v>0.64026958700000003</v>
      </c>
    </row>
    <row r="16" spans="1:17" x14ac:dyDescent="0.2">
      <c r="C16">
        <v>2000</v>
      </c>
      <c r="D16">
        <v>25.704899999999999</v>
      </c>
      <c r="E16">
        <v>66.939843749999994</v>
      </c>
      <c r="F16">
        <v>7274</v>
      </c>
      <c r="G16">
        <v>0.61280539174389215</v>
      </c>
      <c r="I16">
        <f t="shared" si="0"/>
        <v>1.6128053917438923</v>
      </c>
      <c r="K16">
        <v>66.939843749999994</v>
      </c>
      <c r="L16">
        <v>1.6128053920000001</v>
      </c>
    </row>
    <row r="17" spans="2:12" x14ac:dyDescent="0.2">
      <c r="C17">
        <v>2001</v>
      </c>
      <c r="D17">
        <v>37.412300000000002</v>
      </c>
      <c r="E17">
        <v>97.427864583333346</v>
      </c>
      <c r="F17">
        <v>-1323</v>
      </c>
      <c r="G17">
        <v>-0.11145745577085088</v>
      </c>
      <c r="I17">
        <f t="shared" si="0"/>
        <v>0.88854254422914913</v>
      </c>
      <c r="K17">
        <v>97.427864580000005</v>
      </c>
      <c r="L17">
        <v>0.88854254399999999</v>
      </c>
    </row>
    <row r="18" spans="2:12" x14ac:dyDescent="0.2">
      <c r="C18">
        <v>2002</v>
      </c>
      <c r="D18">
        <v>38.791699999999999</v>
      </c>
      <c r="E18">
        <v>101.02005208333334</v>
      </c>
      <c r="F18">
        <v>-7016</v>
      </c>
      <c r="G18">
        <v>-0.59106992417860149</v>
      </c>
      <c r="I18">
        <f t="shared" si="0"/>
        <v>0.40893007582139851</v>
      </c>
      <c r="K18">
        <v>101.0200521</v>
      </c>
      <c r="L18">
        <v>0.40893007599999998</v>
      </c>
    </row>
    <row r="19" spans="2:12" ht="19" x14ac:dyDescent="0.25">
      <c r="B19" s="22" t="s">
        <v>53</v>
      </c>
      <c r="C19">
        <v>2003</v>
      </c>
      <c r="D19">
        <v>15.2</v>
      </c>
      <c r="E19">
        <v>39.583333333333329</v>
      </c>
      <c r="F19">
        <v>1737</v>
      </c>
      <c r="G19">
        <v>0.14633529907329401</v>
      </c>
      <c r="I19">
        <f t="shared" si="0"/>
        <v>1.146335299073294</v>
      </c>
      <c r="K19">
        <v>39.583333330000002</v>
      </c>
      <c r="L19">
        <v>1.146335299</v>
      </c>
    </row>
    <row r="20" spans="2:12" x14ac:dyDescent="0.2">
      <c r="B20" s="23"/>
      <c r="C20">
        <v>2004</v>
      </c>
      <c r="D20">
        <v>33.415500000000002</v>
      </c>
      <c r="E20">
        <v>87.01953125</v>
      </c>
      <c r="F20">
        <v>-5769</v>
      </c>
      <c r="G20">
        <v>-0.48601516427969671</v>
      </c>
      <c r="I20">
        <f t="shared" si="0"/>
        <v>0.51398483572030329</v>
      </c>
      <c r="K20">
        <v>87.01953125</v>
      </c>
      <c r="L20">
        <v>0.513984836</v>
      </c>
    </row>
    <row r="21" spans="2:12" x14ac:dyDescent="0.2">
      <c r="B21" s="23"/>
      <c r="C21">
        <v>2005</v>
      </c>
      <c r="D21">
        <v>27.437999999999999</v>
      </c>
      <c r="E21">
        <v>71.453125</v>
      </c>
      <c r="F21">
        <v>-4077</v>
      </c>
      <c r="G21">
        <v>-0.3434709351305813</v>
      </c>
      <c r="I21">
        <f t="shared" si="0"/>
        <v>0.65652906486941864</v>
      </c>
      <c r="K21">
        <v>71.453125</v>
      </c>
      <c r="L21">
        <v>0.65652906499999997</v>
      </c>
    </row>
    <row r="22" spans="2:12" x14ac:dyDescent="0.2">
      <c r="B22" s="23" t="s">
        <v>54</v>
      </c>
    </row>
    <row r="23" spans="2:12" x14ac:dyDescent="0.2">
      <c r="B23" s="23" t="s">
        <v>55</v>
      </c>
    </row>
    <row r="24" spans="2:12" x14ac:dyDescent="0.2">
      <c r="B24" s="23" t="s">
        <v>56</v>
      </c>
    </row>
    <row r="25" spans="2:12" x14ac:dyDescent="0.2">
      <c r="B25" s="23" t="s">
        <v>57</v>
      </c>
    </row>
    <row r="26" spans="2:12" x14ac:dyDescent="0.2">
      <c r="B26" s="23" t="s">
        <v>58</v>
      </c>
    </row>
    <row r="51" spans="3:3" x14ac:dyDescent="0.2">
      <c r="C51" t="s">
        <v>59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FinalSR</vt:lpstr>
      <vt:lpstr>AdditionalData</vt:lpstr>
      <vt:lpstr>MoreData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Bakken, Matthew</cp:lastModifiedBy>
  <dcterms:created xsi:type="dcterms:W3CDTF">2015-06-05T18:17:20Z</dcterms:created>
  <dcterms:modified xsi:type="dcterms:W3CDTF">2025-03-27T04:32:56Z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bf2ea38-542c-4b75-bd7d-582ec36a519f_Enabled">
    <vt:lpwstr>true</vt:lpwstr>
  </property>
  <property fmtid="{D5CDD505-2E9C-101B-9397-08002B2CF9AE}" pid="3" name="MSIP_Label_abf2ea38-542c-4b75-bd7d-582ec36a519f_SetDate">
    <vt:lpwstr>2020-12-22T19:14:56Z</vt:lpwstr>
  </property>
  <property fmtid="{D5CDD505-2E9C-101B-9397-08002B2CF9AE}" pid="4" name="MSIP_Label_abf2ea38-542c-4b75-bd7d-582ec36a519f_Method">
    <vt:lpwstr>Standard</vt:lpwstr>
  </property>
  <property fmtid="{D5CDD505-2E9C-101B-9397-08002B2CF9AE}" pid="5" name="MSIP_Label_abf2ea38-542c-4b75-bd7d-582ec36a519f_Name">
    <vt:lpwstr>Protected A</vt:lpwstr>
  </property>
  <property fmtid="{D5CDD505-2E9C-101B-9397-08002B2CF9AE}" pid="6" name="MSIP_Label_abf2ea38-542c-4b75-bd7d-582ec36a519f_SiteId">
    <vt:lpwstr>2bb51c06-af9b-42c5-8bf5-3c3b7b10850b</vt:lpwstr>
  </property>
  <property fmtid="{D5CDD505-2E9C-101B-9397-08002B2CF9AE}" pid="7" name="MSIP_Label_abf2ea38-542c-4b75-bd7d-582ec36a519f_ActionId">
    <vt:lpwstr>f2d625b9-ae27-4576-a56e-00002701c05d</vt:lpwstr>
  </property>
  <property fmtid="{D5CDD505-2E9C-101B-9397-08002B2CF9AE}" pid="8" name="MSIP_Label_abf2ea38-542c-4b75-bd7d-582ec36a519f_ContentBits">
    <vt:lpwstr>2</vt:lpwstr>
  </property>
</Properties>
</file>