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31 - VadaIrely/"/>
    </mc:Choice>
  </mc:AlternateContent>
  <xr:revisionPtr revIDLastSave="0" documentId="13_ncr:1_{7380F36A-7FAB-D143-AD1B-C5E02AB731DC}" xr6:coauthVersionLast="47" xr6:coauthVersionMax="47" xr10:uidLastSave="{00000000-0000-0000-0000-000000000000}"/>
  <bookViews>
    <workbookView xWindow="0" yWindow="0" windowWidth="25600" windowHeight="16000" xr2:uid="{00000000-000D-0000-FFFF-FFFF00000000}"/>
  </bookViews>
  <sheets>
    <sheet name="FinalSR" sheetId="1" r:id="rId1"/>
    <sheet name="AdditionalData" sheetId="2" r:id="rId2"/>
    <sheet name="MoreData" sheetId="13"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10" i="2"/>
  <c r="N11" i="2"/>
  <c r="N12" i="2"/>
  <c r="N2" i="2"/>
</calcChain>
</file>

<file path=xl/sharedStrings.xml><?xml version="1.0" encoding="utf-8"?>
<sst xmlns="http://schemas.openxmlformats.org/spreadsheetml/2006/main" count="85" uniqueCount="60">
  <si>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</si>
  <si>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</si>
  <si>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</si>
  <si>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</si>
  <si>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</si>
  <si>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</si>
  <si>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</si>
  <si>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</si>
  <si>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</si>
  <si>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</si>
  <si>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</si>
  <si>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</si>
  <si>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</si>
  <si>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</si>
  <si>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</si>
  <si>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</si>
  <si>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</si>
  <si>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</si>
  <si>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</si>
  <si>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</si>
  <si>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Fig/Table:</t>
  </si>
  <si>
    <t>Water bodies:</t>
  </si>
  <si>
    <t>Year span:</t>
  </si>
  <si>
    <t>Life stage:</t>
  </si>
  <si>
    <t xml:space="preserve">Mean Annual Discharge: </t>
  </si>
  <si>
    <t>Original study axis units</t>
  </si>
  <si>
    <t>Y axis standardized to one, x-axis standardized to % MAD</t>
  </si>
  <si>
    <t>Final curve was derived from linear regression.</t>
  </si>
  <si>
    <t>Y (vital rate)</t>
  </si>
  <si>
    <t>Ho:</t>
  </si>
  <si>
    <t>X:</t>
  </si>
  <si>
    <t>Y:</t>
  </si>
  <si>
    <t>Adult</t>
  </si>
  <si>
    <t>Vadaseta</t>
  </si>
  <si>
    <t>Cutthroa</t>
  </si>
  <si>
    <t xml:space="preserve">Source: </t>
  </si>
  <si>
    <t>Vadas, R.L. Jr., Beecher, H.A., Boessow, S.N., and Kohr, J.H. 2016. Coastal cutthroat trout 
redd counts impacted by natural water supply variations. North Am. J. Fish. Manag. 36:900-912.</t>
  </si>
  <si>
    <t>Table 3</t>
  </si>
  <si>
    <t>Spawning Year</t>
  </si>
  <si>
    <t>Redd Count</t>
  </si>
  <si>
    <t>Redd estimate</t>
  </si>
  <si>
    <t>%change in redd estimate from previous year</t>
  </si>
  <si>
    <t>Driest month's %MAF in preceding year</t>
  </si>
  <si>
    <t>Predicted redd count</t>
  </si>
  <si>
    <t>Unknown</t>
  </si>
  <si>
    <t>0.40 cms</t>
  </si>
  <si>
    <t>Irely Creek, Washington</t>
  </si>
  <si>
    <t>2001-2012</t>
  </si>
  <si>
    <t>Low summer flows negatively impact  adult fish abundance, resulting in lower redd counts the following year</t>
  </si>
  <si>
    <t>Driest summer month average flow (as %MAD) in the preceeding year - Table 3</t>
  </si>
  <si>
    <t xml:space="preserve"> % change from the previous year in estimated total redds (i.e., and index of adult agundance; Table 3)</t>
  </si>
  <si>
    <t>Comment:</t>
  </si>
  <si>
    <t>Data back-transformation to predicted redd count</t>
  </si>
  <si>
    <t>Percent change in redd count from the previous year converted to an estimate of absolute redd count by multiplying the % change by the mean redd count estimate, and adding the mean redd count estimate fo the time series.  Redd coutns were transformed to postive values to allow comparison with other standardized flow-ecology regressions.</t>
  </si>
  <si>
    <t>Implicit pathway of flow effect: adult survival</t>
  </si>
  <si>
    <t>Vadas et al. 2016</t>
  </si>
  <si>
    <t>Irely Creek, Washington, USA</t>
  </si>
  <si>
    <t>All seasons</t>
  </si>
  <si>
    <t>PredictedY</t>
  </si>
  <si>
    <t>Coastal Cutthroat Trout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</si>
</sst>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12">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0" fillId="6" borderId="7" xfId="0" applyFill="1" applyBorder="1"/>
    <xf numFmtId="0" fontId="0" fillId="6" borderId="0" xfId="0" applyFill="1"/>
    <xf numFmtId="0" fontId="0" fillId="7" borderId="2" xfId="0" applyFill="1" applyBorder="1"/>
    <xf numFmtId="0" fontId="0" fillId="7" borderId="3" xfId="0" applyFill="1" applyBorder="1"/>
    <xf numFmtId="0" fontId="9" fillId="0" borderId="0" xfId="0" applyFont="1"/>
    <xf numFmtId="0" fontId="8" fillId="8" borderId="0" xfId="0" applyFont="1" applyFill="1"/>
    <xf numFmtId="0" fontId="0" fillId="0" borderId="0" xfId="0" applyAlignment="1">
      <alignment vertical="top"/>
    </xf>
    <xf numFmtId="0" fontId="0" fillId="0" borderId="0" xfId="0" applyAlignment="1">
      <alignment vertical="top" wrapText="1"/>
    </xf>
    <xf numFmtId="0" fontId="10" fillId="0" borderId="0" xfId="0" applyFont="1"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FinalSR!$A$2:$A$12</c:f>
              <c:numCache>
                <c:formatCode>General</c:formatCode>
                <c:ptCount val="11"/>
                <c:pt idx="0">
                  <c:v>33</c:v>
                </c:pt>
                <c:pt idx="1">
                  <c:v>13</c:v>
                </c:pt>
                <c:pt idx="2">
                  <c:v>15</c:v>
                </c:pt>
                <c:pt idx="3">
                  <c:v>34</c:v>
                </c:pt>
                <c:pt idx="4">
                  <c:v>13</c:v>
                </c:pt>
                <c:pt idx="5">
                  <c:v>14</c:v>
                </c:pt>
                <c:pt idx="6">
                  <c:v>20</c:v>
                </c:pt>
                <c:pt idx="7">
                  <c:v>32</c:v>
                </c:pt>
                <c:pt idx="8">
                  <c:v>16</c:v>
                </c:pt>
                <c:pt idx="9">
                  <c:v>31</c:v>
                </c:pt>
                <c:pt idx="10">
                  <c:v>47</c:v>
                </c:pt>
              </c:numCache>
            </c:numRef>
          </c:xVal>
          <c:yVal>
            <c:numRef>
              <c:f>FinalSR!$B$2:$B$12</c:f>
              <c:numCache>
                <c:formatCode>General</c:formatCode>
                <c:ptCount val="11"/>
                <c:pt idx="0">
                  <c:v>63.1</c:v>
                </c:pt>
                <c:pt idx="1">
                  <c:v>26.3</c:v>
                </c:pt>
                <c:pt idx="2">
                  <c:v>29.98</c:v>
                </c:pt>
                <c:pt idx="3">
                  <c:v>64.94</c:v>
                </c:pt>
                <c:pt idx="4">
                  <c:v>26.3</c:v>
                </c:pt>
                <c:pt idx="5">
                  <c:v>28.139999999999997</c:v>
                </c:pt>
                <c:pt idx="6">
                  <c:v>39.18</c:v>
                </c:pt>
                <c:pt idx="7">
                  <c:v>61.260000000000005</c:v>
                </c:pt>
                <c:pt idx="8">
                  <c:v>31.819999999999997</c:v>
                </c:pt>
                <c:pt idx="9">
                  <c:v>59.420000000000009</c:v>
                </c:pt>
                <c:pt idx="10">
                  <c:v>88.86</c:v>
                </c:pt>
              </c:numCache>
            </c:numRef>
          </c:yVal>
          <c:smooth val="0"/>
          <c:extLst>
            <c:ext xmlns:c16="http://schemas.microsoft.com/office/drawing/2014/chart" uri="{C3380CC4-5D6E-409C-BE32-E72D297353CC}">
              <c16:uniqueId val="{00000000-5B2B-3B4A-A8DC-9CD8B37C7A73}"/>
            </c:ext>
          </c:extLst>
        </c:ser>
        <c:dLbls>
          <c:showLegendKey val="0"/>
          <c:showVal val="0"/>
          <c:showCatName val="0"/>
          <c:showSerName val="0"/>
          <c:showPercent val="0"/>
          <c:showBubbleSize val="0"/>
        </c:dLbls>
        <c:axId val="1950020959"/>
        <c:axId val="1950258687"/>
      </c:scatterChart>
      <c:valAx>
        <c:axId val="195002095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258687"/>
        <c:crosses val="autoZero"/>
        <c:crossBetween val="midCat"/>
      </c:valAx>
      <c:valAx>
        <c:axId val="19502586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02095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AdditionalData!$L$2:$L$12</c:f>
              <c:numCache>
                <c:formatCode>General</c:formatCode>
                <c:ptCount val="11"/>
                <c:pt idx="0">
                  <c:v>33</c:v>
                </c:pt>
                <c:pt idx="1">
                  <c:v>13</c:v>
                </c:pt>
                <c:pt idx="2">
                  <c:v>15</c:v>
                </c:pt>
                <c:pt idx="3">
                  <c:v>34</c:v>
                </c:pt>
                <c:pt idx="4">
                  <c:v>13</c:v>
                </c:pt>
                <c:pt idx="5">
                  <c:v>14</c:v>
                </c:pt>
                <c:pt idx="6">
                  <c:v>20</c:v>
                </c:pt>
                <c:pt idx="7">
                  <c:v>32</c:v>
                </c:pt>
                <c:pt idx="8">
                  <c:v>16</c:v>
                </c:pt>
                <c:pt idx="9">
                  <c:v>31</c:v>
                </c:pt>
                <c:pt idx="10">
                  <c:v>47</c:v>
                </c:pt>
              </c:numCache>
            </c:numRef>
          </c:xVal>
          <c:yVal>
            <c:numRef>
              <c:f>AdditionalData!$M$2:$M$12</c:f>
              <c:numCache>
                <c:formatCode>General</c:formatCode>
                <c:ptCount val="11"/>
                <c:pt idx="0">
                  <c:v>0.63</c:v>
                </c:pt>
                <c:pt idx="1">
                  <c:v>0.06</c:v>
                </c:pt>
                <c:pt idx="2">
                  <c:v>0.29666666679999998</c:v>
                </c:pt>
                <c:pt idx="3">
                  <c:v>0.66666666679999997</c:v>
                </c:pt>
                <c:pt idx="4">
                  <c:v>4.3333333299999999E-2</c:v>
                </c:pt>
                <c:pt idx="5">
                  <c:v>0.33333333320000003</c:v>
                </c:pt>
                <c:pt idx="6">
                  <c:v>1</c:v>
                </c:pt>
                <c:pt idx="7">
                  <c:v>0.72333333320000004</c:v>
                </c:pt>
                <c:pt idx="8">
                  <c:v>9.6666666700000001E-2</c:v>
                </c:pt>
                <c:pt idx="9">
                  <c:v>0.66666666679999997</c:v>
                </c:pt>
                <c:pt idx="10">
                  <c:v>0.66666666679999997</c:v>
                </c:pt>
              </c:numCache>
            </c:numRef>
          </c:yVal>
          <c:smooth val="1"/>
          <c:extLst>
            <c:ext xmlns:c16="http://schemas.microsoft.com/office/drawing/2014/chart" uri="{C3380CC4-5D6E-409C-BE32-E72D297353CC}">
              <c16:uniqueId val="{00000000-FBC0-534C-ACD2-D58E6114FDE9}"/>
            </c:ext>
          </c:extLst>
        </c:ser>
        <c:ser>
          <c:idx val="1"/>
          <c:order val="1"/>
          <c:spPr>
            <a:ln w="19050">
              <a:noFill/>
            </a:ln>
          </c:spPr>
          <c:marker>
            <c:symbol val="none"/>
          </c:marker>
          <c:xVal>
            <c:numRef>
              <c:f>AdditionalData!$L$2:$L$12</c:f>
              <c:numCache>
                <c:formatCode>General</c:formatCode>
                <c:ptCount val="11"/>
                <c:pt idx="0">
                  <c:v>33</c:v>
                </c:pt>
                <c:pt idx="1">
                  <c:v>13</c:v>
                </c:pt>
                <c:pt idx="2">
                  <c:v>15</c:v>
                </c:pt>
                <c:pt idx="3">
                  <c:v>34</c:v>
                </c:pt>
                <c:pt idx="4">
                  <c:v>13</c:v>
                </c:pt>
                <c:pt idx="5">
                  <c:v>14</c:v>
                </c:pt>
                <c:pt idx="6">
                  <c:v>20</c:v>
                </c:pt>
                <c:pt idx="7">
                  <c:v>32</c:v>
                </c:pt>
                <c:pt idx="8">
                  <c:v>16</c:v>
                </c:pt>
                <c:pt idx="9">
                  <c:v>31</c:v>
                </c:pt>
                <c:pt idx="10">
                  <c:v>47</c:v>
                </c:pt>
              </c:numCache>
            </c:numRef>
          </c:xVal>
          <c:yVal>
            <c:numRef>
              <c:f>AdditionalData!$N$2:$N$12</c:f>
              <c:numCache>
                <c:formatCode>General</c:formatCode>
                <c:ptCount val="11"/>
                <c:pt idx="0">
                  <c:v>0.63100000000000001</c:v>
                </c:pt>
                <c:pt idx="1">
                  <c:v>0.26300000000000001</c:v>
                </c:pt>
                <c:pt idx="2">
                  <c:v>0.29980000000000001</c:v>
                </c:pt>
                <c:pt idx="3">
                  <c:v>0.64939999999999998</c:v>
                </c:pt>
                <c:pt idx="4">
                  <c:v>0.26300000000000001</c:v>
                </c:pt>
                <c:pt idx="5">
                  <c:v>0.28139999999999998</c:v>
                </c:pt>
                <c:pt idx="6">
                  <c:v>0.39179999999999998</c:v>
                </c:pt>
                <c:pt idx="7">
                  <c:v>0.61260000000000003</c:v>
                </c:pt>
                <c:pt idx="8">
                  <c:v>0.31819999999999998</c:v>
                </c:pt>
                <c:pt idx="9">
                  <c:v>0.59420000000000006</c:v>
                </c:pt>
                <c:pt idx="10">
                  <c:v>0.88860000000000006</c:v>
                </c:pt>
              </c:numCache>
            </c:numRef>
          </c:yVal>
          <c:smooth val="0"/>
          <c:extLst>
            <c:ext xmlns:c16="http://schemas.microsoft.com/office/drawing/2014/chart" uri="{C3380CC4-5D6E-409C-BE32-E72D297353CC}">
              <c16:uniqueId val="{00000001-1ED7-A84E-BEFB-023CAB50EB5A}"/>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Y (vital rate)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AdditionalData!$J$2:$J$12</c:f>
              <c:numCache>
                <c:formatCode>General</c:formatCode>
                <c:ptCount val="11"/>
                <c:pt idx="0">
                  <c:v>0.13200000000000001</c:v>
                </c:pt>
                <c:pt idx="1">
                  <c:v>5.1999999999999998E-2</c:v>
                </c:pt>
                <c:pt idx="2">
                  <c:v>0.06</c:v>
                </c:pt>
                <c:pt idx="3">
                  <c:v>0.13600000000000001</c:v>
                </c:pt>
                <c:pt idx="4">
                  <c:v>5.1999999999999998E-2</c:v>
                </c:pt>
                <c:pt idx="5">
                  <c:v>5.6000000000000001E-2</c:v>
                </c:pt>
                <c:pt idx="6">
                  <c:v>0.08</c:v>
                </c:pt>
                <c:pt idx="7">
                  <c:v>0.128</c:v>
                </c:pt>
                <c:pt idx="8">
                  <c:v>6.4000000000000001E-2</c:v>
                </c:pt>
                <c:pt idx="9">
                  <c:v>0.124</c:v>
                </c:pt>
                <c:pt idx="10">
                  <c:v>0.188</c:v>
                </c:pt>
              </c:numCache>
            </c:numRef>
          </c:xVal>
          <c:yVal>
            <c:numRef>
              <c:f>AdditionalData!$K$2:$K$12</c:f>
              <c:numCache>
                <c:formatCode>General</c:formatCode>
                <c:ptCount val="11"/>
                <c:pt idx="0">
                  <c:v>22.364999999999998</c:v>
                </c:pt>
                <c:pt idx="1">
                  <c:v>2.13</c:v>
                </c:pt>
                <c:pt idx="2">
                  <c:v>10.53166667</c:v>
                </c:pt>
                <c:pt idx="3">
                  <c:v>23.666666670000001</c:v>
                </c:pt>
                <c:pt idx="4">
                  <c:v>1.538333333</c:v>
                </c:pt>
                <c:pt idx="5">
                  <c:v>11.83333333</c:v>
                </c:pt>
                <c:pt idx="6">
                  <c:v>35.5</c:v>
                </c:pt>
                <c:pt idx="7">
                  <c:v>25.678333330000001</c:v>
                </c:pt>
                <c:pt idx="8">
                  <c:v>3.431666667</c:v>
                </c:pt>
                <c:pt idx="9">
                  <c:v>23.666666670000001</c:v>
                </c:pt>
                <c:pt idx="10">
                  <c:v>23.666666670000001</c:v>
                </c:pt>
              </c:numCache>
            </c:numRef>
          </c:yVal>
          <c:smooth val="1"/>
          <c:extLst>
            <c:ext xmlns:c16="http://schemas.microsoft.com/office/drawing/2014/chart" uri="{C3380CC4-5D6E-409C-BE32-E72D297353CC}">
              <c16:uniqueId val="{00000001-C506-7D4E-BC7D-CA53C4493C35}"/>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Predicted redd count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7.5059768722543635E-2"/>
                  <c:y val="-0.158283603796127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'[1]Vadas et al. 2016'!$I$2:$I$12</c:f>
              <c:numCache>
                <c:formatCode>General</c:formatCode>
                <c:ptCount val="11"/>
                <c:pt idx="0">
                  <c:v>24</c:v>
                </c:pt>
                <c:pt idx="1">
                  <c:v>33</c:v>
                </c:pt>
                <c:pt idx="2">
                  <c:v>13</c:v>
                </c:pt>
                <c:pt idx="3">
                  <c:v>15</c:v>
                </c:pt>
                <c:pt idx="4">
                  <c:v>34</c:v>
                </c:pt>
                <c:pt idx="5">
                  <c:v>13</c:v>
                </c:pt>
                <c:pt idx="6">
                  <c:v>14</c:v>
                </c:pt>
                <c:pt idx="7">
                  <c:v>20</c:v>
                </c:pt>
                <c:pt idx="8">
                  <c:v>32</c:v>
                </c:pt>
                <c:pt idx="9">
                  <c:v>16</c:v>
                </c:pt>
                <c:pt idx="10">
                  <c:v>31</c:v>
                </c:pt>
              </c:numCache>
            </c:numRef>
          </c:xVal>
          <c:yVal>
            <c:numRef>
              <c:f>'[1]Vadas et al. 2016'!$J$2:$J$12</c:f>
              <c:numCache>
                <c:formatCode>General</c:formatCode>
                <c:ptCount val="11"/>
                <c:pt idx="1">
                  <c:v>22.365000000000002</c:v>
                </c:pt>
                <c:pt idx="2">
                  <c:v>2.1300000000000008</c:v>
                </c:pt>
                <c:pt idx="3">
                  <c:v>10.531666666666666</c:v>
                </c:pt>
                <c:pt idx="4">
                  <c:v>23.666666666666668</c:v>
                </c:pt>
                <c:pt idx="5">
                  <c:v>1.538333333333334</c:v>
                </c:pt>
                <c:pt idx="6">
                  <c:v>11.833333333333334</c:v>
                </c:pt>
                <c:pt idx="7">
                  <c:v>35.5</c:v>
                </c:pt>
                <c:pt idx="8">
                  <c:v>25.678333333333335</c:v>
                </c:pt>
                <c:pt idx="9">
                  <c:v>3.4316666666666666</c:v>
                </c:pt>
                <c:pt idx="10">
                  <c:v>23.666666666666668</c:v>
                </c:pt>
              </c:numCache>
            </c:numRef>
          </c:yVal>
          <c:smooth val="0"/>
          <c:extLst>
            <c:ext xmlns:c16="http://schemas.microsoft.com/office/drawing/2014/chart" uri="{C3380CC4-5D6E-409C-BE32-E72D297353CC}">
              <c16:uniqueId val="{00000001-F861-EE43-BAD5-879E83E24356}"/>
            </c:ext>
          </c:extLst>
        </c:ser>
        <c:dLbls>
          <c:showLegendKey val="0"/>
          <c:showVal val="0"/>
          <c:showCatName val="0"/>
          <c:showSerName val="0"/>
          <c:showPercent val="0"/>
          <c:showBubbleSize val="0"/>
        </c:dLbls>
        <c:axId val="416625008"/>
        <c:axId val="601846776"/>
      </c:scatterChart>
      <c:valAx>
        <c:axId val="416625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846776"/>
        <c:crosses val="autoZero"/>
        <c:crossBetween val="midCat"/>
      </c:valAx>
      <c:valAx>
        <c:axId val="601846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6250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95250</xdr:colOff>
      <xdr:row>0</xdr:row>
      <xdr:rowOff>171450</xdr:rowOff>
    </xdr:from>
    <xdr:to>
      <xdr:col>12</xdr:col>
      <xdr:colOff>44450</xdr:colOff>
      <xdr:row>16</xdr:row>
      <xdr:rowOff>69850</xdr:rowOff>
    </xdr:to>
    <xdr:graphicFrame macro="">
      <xdr:nvGraphicFramePr>
        <xdr:cNvPr id="2" name="Chart 1">
          <a:extLst>
            <a:ext uri="{FF2B5EF4-FFF2-40B4-BE49-F238E27FC236}">
              <a16:creationId xmlns:a16="http://schemas.microsoft.com/office/drawing/2014/main" id="{06B88CC0-BE25-8B37-DBC9-A337214757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6</xdr:col>
      <xdr:colOff>336550</xdr:colOff>
      <xdr:row>14</xdr:row>
      <xdr:rowOff>19050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330200</xdr:colOff>
      <xdr:row>15</xdr:row>
      <xdr:rowOff>127000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14</xdr:col>
      <xdr:colOff>139700</xdr:colOff>
      <xdr:row>1</xdr:row>
      <xdr:rowOff>101600</xdr:rowOff>
    </xdr:from>
    <xdr:to>
      <xdr:col>23</xdr:col>
      <xdr:colOff>591226</xdr:colOff>
      <xdr:row>19</xdr:row>
      <xdr:rowOff>12700</xdr:rowOff>
    </xdr:to>
    <xdr:pic>
      <xdr:nvPicPr>
        <xdr:cNvPr id="2" name="Picture 1">
          <a:extLst>
            <a:ext uri="{FF2B5EF4-FFF2-40B4-BE49-F238E27FC236}">
              <a16:creationId xmlns:a16="http://schemas.microsoft.com/office/drawing/2014/main" id="{74EF577B-87CE-3DD5-4A5A-FAA6E0B010CE}"/>
            </a:ext>
          </a:extLst>
        </xdr:cNvPr>
        <xdr:cNvPicPr>
          <a:picLocks noChangeAspect="1"/>
        </xdr:cNvPicPr>
      </xdr:nvPicPr>
      <xdr:blipFill>
        <a:blip xmlns:r="http://schemas.openxmlformats.org/officeDocument/2006/relationships" r:embed="rId3"/>
        <a:stretch>
          <a:fillRect/>
        </a:stretch>
      </xdr:blipFill>
      <xdr:spPr>
        <a:xfrm>
          <a:off x="14922500" y="279400"/>
          <a:ext cx="6395126" cy="311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447675</xdr:colOff>
      <xdr:row>0</xdr:row>
      <xdr:rowOff>442911</xdr:rowOff>
    </xdr:from>
    <xdr:to>
      <xdr:col>16</xdr:col>
      <xdr:colOff>381000</xdr:colOff>
      <xdr:row>11</xdr:row>
      <xdr:rowOff>47624</xdr:rowOff>
    </xdr:to>
    <xdr:graphicFrame macro="">
      <xdr:nvGraphicFramePr>
        <xdr:cNvPr id="2" name="Chart 1">
          <a:extLst>
            <a:ext uri="{FF2B5EF4-FFF2-40B4-BE49-F238E27FC236}">
              <a16:creationId xmlns:a16="http://schemas.microsoft.com/office/drawing/2014/main" id="{FBE25108-79C0-C644-AD12-8981A645A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14</xdr:row>
      <xdr:rowOff>66675</xdr:rowOff>
    </xdr:from>
    <xdr:to>
      <xdr:col>3</xdr:col>
      <xdr:colOff>303612</xdr:colOff>
      <xdr:row>34</xdr:row>
      <xdr:rowOff>113818</xdr:rowOff>
    </xdr:to>
    <xdr:pic>
      <xdr:nvPicPr>
        <xdr:cNvPr id="3" name="Picture 2">
          <a:extLst>
            <a:ext uri="{FF2B5EF4-FFF2-40B4-BE49-F238E27FC236}">
              <a16:creationId xmlns:a16="http://schemas.microsoft.com/office/drawing/2014/main" id="{9A84FAA7-988A-294B-9294-3CC975EFE03F}"/>
            </a:ext>
          </a:extLst>
        </xdr:cNvPr>
        <xdr:cNvPicPr>
          <a:picLocks noChangeAspect="1"/>
        </xdr:cNvPicPr>
      </xdr:nvPicPr>
      <xdr:blipFill>
        <a:blip xmlns:r="http://schemas.openxmlformats.org/officeDocument/2006/relationships" r:embed="rId2"/>
        <a:stretch>
          <a:fillRect/>
        </a:stretch>
      </xdr:blipFill>
      <xdr:spPr>
        <a:xfrm>
          <a:off x="85725" y="3876675"/>
          <a:ext cx="10733487" cy="38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Library/Containers/com.microsoft.Excel/Data/Library/Application%20Support/Microsoft/FlowDatabase-2024-04-19%20JULY%202024%20(version%201).xlsb" TargetMode="External"/><Relationship Id="rId1" Type="http://schemas.openxmlformats.org/officeDocument/2006/relationships/externalLinkPath" Target="/Users/Matt/Library/Containers/com.microsoft.Excel/Data/Library/Application%20Support/Microsoft/FlowDatabase-2024-04-19%20JULY%202024%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row r="1">
          <cell r="J1" t="str">
            <v>CpAD re-scaled to original scale</v>
          </cell>
        </row>
      </sheetData>
      <sheetData sheetId="1">
        <row r="2">
          <cell r="I2">
            <v>24</v>
          </cell>
        </row>
        <row r="3">
          <cell r="I3">
            <v>33</v>
          </cell>
          <cell r="J3">
            <v>22.365000000000002</v>
          </cell>
        </row>
        <row r="4">
          <cell r="I4">
            <v>13</v>
          </cell>
          <cell r="J4">
            <v>2.1300000000000008</v>
          </cell>
        </row>
        <row r="5">
          <cell r="I5">
            <v>15</v>
          </cell>
          <cell r="J5">
            <v>10.531666666666666</v>
          </cell>
        </row>
        <row r="6">
          <cell r="I6">
            <v>34</v>
          </cell>
          <cell r="J6">
            <v>23.666666666666668</v>
          </cell>
        </row>
        <row r="7">
          <cell r="I7">
            <v>13</v>
          </cell>
          <cell r="J7">
            <v>1.538333333333334</v>
          </cell>
        </row>
        <row r="8">
          <cell r="I8">
            <v>14</v>
          </cell>
          <cell r="J8">
            <v>11.833333333333334</v>
          </cell>
        </row>
        <row r="9">
          <cell r="I9">
            <v>20</v>
          </cell>
          <cell r="J9">
            <v>35.5</v>
          </cell>
        </row>
        <row r="10">
          <cell r="I10">
            <v>32</v>
          </cell>
          <cell r="J10">
            <v>25.678333333333335</v>
          </cell>
        </row>
        <row r="11">
          <cell r="I11">
            <v>16</v>
          </cell>
          <cell r="J11">
            <v>3.4316666666666666</v>
          </cell>
        </row>
        <row r="12">
          <cell r="I12">
            <v>31</v>
          </cell>
          <cell r="J12">
            <v>23.666666666666668</v>
          </cell>
        </row>
      </sheetData>
      <sheetData sheetId="2">
        <row r="1">
          <cell r="N1" t="str">
            <v>reach 1</v>
          </cell>
        </row>
      </sheetData>
      <sheetData sheetId="3"/>
      <sheetData sheetId="4"/>
      <sheetData sheetId="5"/>
      <sheetData sheetId="6"/>
      <sheetData sheetId="7">
        <row r="1">
          <cell r="J1" t="str">
            <v>small</v>
          </cell>
        </row>
      </sheetData>
      <sheetData sheetId="8"/>
      <sheetData sheetId="9"/>
      <sheetData sheetId="10"/>
      <sheetData sheetId="11"/>
      <sheetData sheetId="12"/>
      <sheetData sheetId="13">
        <row r="1">
          <cell r="G1" t="str">
            <v>Residual Recruits + mean recruits</v>
          </cell>
        </row>
      </sheetData>
      <sheetData sheetId="14"/>
      <sheetData sheetId="15"/>
      <sheetData sheetId="16"/>
      <sheetData sheetId="17">
        <row r="15">
          <cell r="R15" t="str">
            <v>Geometric mean fish density (no/m2)</v>
          </cell>
        </row>
      </sheetData>
      <sheetData sheetId="18">
        <row r="2">
          <cell r="F2">
            <v>38.593000000000004</v>
          </cell>
        </row>
      </sheetData>
      <sheetData sheetId="19">
        <row r="2">
          <cell r="J2" t="str">
            <v>smolts</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G27" sqref="G27"/>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4">
        <v>33</v>
      </c>
      <c r="B2" s="14">
        <v>63.1</v>
      </c>
      <c r="C2" s="3">
        <v>0</v>
      </c>
      <c r="D2" s="3">
        <v>0</v>
      </c>
      <c r="E2" s="3">
        <v>100</v>
      </c>
    </row>
    <row r="3" spans="1:6" ht="14.25" customHeight="1" x14ac:dyDescent="0.2">
      <c r="A3" s="14">
        <v>13</v>
      </c>
      <c r="B3" s="14">
        <v>26.3</v>
      </c>
      <c r="C3" s="3">
        <v>0</v>
      </c>
      <c r="D3" s="3">
        <v>0</v>
      </c>
      <c r="E3" s="3">
        <v>100</v>
      </c>
    </row>
    <row r="4" spans="1:6" ht="14.25" customHeight="1" x14ac:dyDescent="0.2">
      <c r="A4" s="14">
        <v>15</v>
      </c>
      <c r="B4" s="14">
        <v>29.98</v>
      </c>
      <c r="C4" s="3">
        <v>0</v>
      </c>
      <c r="D4" s="3">
        <v>0</v>
      </c>
      <c r="E4" s="3">
        <v>100</v>
      </c>
    </row>
    <row r="5" spans="1:6" ht="14.25" customHeight="1" x14ac:dyDescent="0.2">
      <c r="A5" s="14">
        <v>34</v>
      </c>
      <c r="B5" s="14">
        <v>64.94</v>
      </c>
      <c r="C5" s="3">
        <v>0</v>
      </c>
      <c r="D5" s="3">
        <v>0</v>
      </c>
      <c r="E5" s="3">
        <v>100</v>
      </c>
    </row>
    <row r="6" spans="1:6" ht="14.25" customHeight="1" x14ac:dyDescent="0.2">
      <c r="A6" s="14">
        <v>13</v>
      </c>
      <c r="B6" s="14">
        <v>26.3</v>
      </c>
      <c r="C6" s="3">
        <v>0</v>
      </c>
      <c r="D6" s="3">
        <v>0</v>
      </c>
      <c r="E6" s="3">
        <v>100</v>
      </c>
    </row>
    <row r="7" spans="1:6" ht="14.25" customHeight="1" x14ac:dyDescent="0.2">
      <c r="A7" s="14">
        <v>14</v>
      </c>
      <c r="B7" s="14">
        <v>28.139999999999997</v>
      </c>
      <c r="C7" s="3">
        <v>0</v>
      </c>
      <c r="D7" s="3">
        <v>0</v>
      </c>
      <c r="E7" s="3">
        <v>100</v>
      </c>
    </row>
    <row r="8" spans="1:6" ht="14.25" customHeight="1" x14ac:dyDescent="0.2">
      <c r="A8" s="14">
        <v>20</v>
      </c>
      <c r="B8" s="14">
        <v>39.18</v>
      </c>
      <c r="C8" s="3">
        <v>0</v>
      </c>
      <c r="D8" s="3">
        <v>0</v>
      </c>
      <c r="E8" s="3">
        <v>100</v>
      </c>
    </row>
    <row r="9" spans="1:6" ht="14.25" customHeight="1" x14ac:dyDescent="0.2">
      <c r="A9" s="14">
        <v>32</v>
      </c>
      <c r="B9" s="14">
        <v>61.260000000000005</v>
      </c>
      <c r="C9" s="3">
        <v>0</v>
      </c>
      <c r="D9" s="3">
        <v>0</v>
      </c>
      <c r="E9" s="3">
        <v>100</v>
      </c>
    </row>
    <row r="10" spans="1:6" ht="14.25" customHeight="1" x14ac:dyDescent="0.2">
      <c r="A10" s="14">
        <v>16</v>
      </c>
      <c r="B10" s="14">
        <v>31.819999999999997</v>
      </c>
      <c r="C10" s="3">
        <v>0</v>
      </c>
      <c r="D10" s="3">
        <v>0</v>
      </c>
      <c r="E10" s="3">
        <v>100</v>
      </c>
    </row>
    <row r="11" spans="1:6" ht="14.25" customHeight="1" x14ac:dyDescent="0.2">
      <c r="A11" s="14">
        <v>31</v>
      </c>
      <c r="B11" s="14">
        <v>59.420000000000009</v>
      </c>
      <c r="C11" s="3">
        <v>0</v>
      </c>
      <c r="D11" s="3">
        <v>0</v>
      </c>
      <c r="E11" s="3">
        <v>100</v>
      </c>
    </row>
    <row r="12" spans="1:6" ht="14.25" customHeight="1" x14ac:dyDescent="0.2">
      <c r="A12" s="14">
        <v>47</v>
      </c>
      <c r="B12" s="14">
        <v>88.86</v>
      </c>
      <c r="C12" s="3">
        <v>0</v>
      </c>
      <c r="D12" s="3">
        <v>0</v>
      </c>
      <c r="E12" s="3">
        <v>100</v>
      </c>
    </row>
    <row r="13" spans="1:6" ht="14.25" customHeight="1" x14ac:dyDescent="0.2"/>
    <row r="14" spans="1:6" ht="14.25" customHeight="1" x14ac:dyDescent="0.2"/>
    <row r="15" spans="1:6" ht="14.25" customHeight="1" x14ac:dyDescent="0.2"/>
    <row r="16" spans="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workbookViewId="0">
      <selection activeCell="E17" sqref="E17"/>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28</v>
      </c>
      <c r="L1" s="4" t="s">
        <v>0</v>
      </c>
      <c r="M1" s="4" t="s">
        <v>5</v>
      </c>
      <c r="N1" s="4" t="s">
        <v>58</v>
      </c>
    </row>
    <row r="2" spans="4:14" ht="14.25" customHeight="1" x14ac:dyDescent="0.2">
      <c r="D2" s="6" t="s">
        <v>10</v>
      </c>
      <c r="E2" s="7" t="s">
        <v>55</v>
      </c>
      <c r="G2">
        <v>31</v>
      </c>
      <c r="H2" t="s">
        <v>33</v>
      </c>
      <c r="I2" t="s">
        <v>34</v>
      </c>
      <c r="J2" s="12">
        <v>0.13200000000000001</v>
      </c>
      <c r="K2" s="13">
        <v>22.364999999999998</v>
      </c>
      <c r="L2" s="14">
        <v>33</v>
      </c>
      <c r="M2" s="15">
        <v>0.63</v>
      </c>
      <c r="N2">
        <f>(0.0184)*L2+0.0238</f>
        <v>0.63100000000000001</v>
      </c>
    </row>
    <row r="3" spans="4:14" ht="14.25" customHeight="1" x14ac:dyDescent="0.2">
      <c r="D3" s="8" t="s">
        <v>11</v>
      </c>
      <c r="E3" s="9" t="s">
        <v>59</v>
      </c>
      <c r="G3">
        <v>31</v>
      </c>
      <c r="H3" t="s">
        <v>33</v>
      </c>
      <c r="I3" t="s">
        <v>34</v>
      </c>
      <c r="J3" s="12">
        <v>5.1999999999999998E-2</v>
      </c>
      <c r="K3" s="13">
        <v>2.13</v>
      </c>
      <c r="L3" s="14">
        <v>13</v>
      </c>
      <c r="M3" s="15">
        <v>0.06</v>
      </c>
      <c r="N3">
        <f t="shared" ref="N3:N12" si="0">(0.0184)*L3+0.0238</f>
        <v>0.26300000000000001</v>
      </c>
    </row>
    <row r="4" spans="4:14" ht="14.25" customHeight="1" x14ac:dyDescent="0.2">
      <c r="D4" s="8" t="s">
        <v>12</v>
      </c>
      <c r="E4" s="9" t="s">
        <v>56</v>
      </c>
      <c r="G4">
        <v>31</v>
      </c>
      <c r="H4" t="s">
        <v>33</v>
      </c>
      <c r="I4" t="s">
        <v>34</v>
      </c>
      <c r="J4" s="12">
        <v>0.06</v>
      </c>
      <c r="K4" s="13">
        <v>10.53166667</v>
      </c>
      <c r="L4" s="14">
        <v>15</v>
      </c>
      <c r="M4" s="15">
        <v>0.29666666679999998</v>
      </c>
      <c r="N4">
        <f t="shared" si="0"/>
        <v>0.29980000000000001</v>
      </c>
    </row>
    <row r="5" spans="4:14" ht="14.25" customHeight="1" x14ac:dyDescent="0.2">
      <c r="D5" s="8" t="s">
        <v>13</v>
      </c>
      <c r="E5" s="9" t="s">
        <v>47</v>
      </c>
      <c r="G5">
        <v>31</v>
      </c>
      <c r="H5" t="s">
        <v>33</v>
      </c>
      <c r="I5" t="s">
        <v>34</v>
      </c>
      <c r="J5" s="12">
        <v>0.13600000000000001</v>
      </c>
      <c r="K5" s="13">
        <v>23.666666670000001</v>
      </c>
      <c r="L5" s="14">
        <v>34</v>
      </c>
      <c r="M5" s="15">
        <v>0.66666666679999997</v>
      </c>
      <c r="N5">
        <f t="shared" si="0"/>
        <v>0.64939999999999998</v>
      </c>
    </row>
    <row r="6" spans="4:14" ht="14.25" customHeight="1" x14ac:dyDescent="0.2">
      <c r="D6" s="8" t="s">
        <v>14</v>
      </c>
      <c r="E6" s="9" t="s">
        <v>15</v>
      </c>
      <c r="G6">
        <v>31</v>
      </c>
      <c r="H6" t="s">
        <v>33</v>
      </c>
      <c r="I6" t="s">
        <v>34</v>
      </c>
      <c r="J6" s="12">
        <v>5.1999999999999998E-2</v>
      </c>
      <c r="K6" s="13">
        <v>1.538333333</v>
      </c>
      <c r="L6" s="14">
        <v>13</v>
      </c>
      <c r="M6" s="15">
        <v>4.3333333299999999E-2</v>
      </c>
      <c r="N6">
        <f t="shared" si="0"/>
        <v>0.26300000000000001</v>
      </c>
    </row>
    <row r="7" spans="4:14" ht="14.25" customHeight="1" x14ac:dyDescent="0.2">
      <c r="D7" s="8" t="s">
        <v>16</v>
      </c>
      <c r="E7" s="9" t="s">
        <v>32</v>
      </c>
      <c r="G7">
        <v>31</v>
      </c>
      <c r="H7" t="s">
        <v>33</v>
      </c>
      <c r="I7" t="s">
        <v>34</v>
      </c>
      <c r="J7" s="12">
        <v>5.6000000000000001E-2</v>
      </c>
      <c r="K7" s="13">
        <v>11.83333333</v>
      </c>
      <c r="L7" s="14">
        <v>14</v>
      </c>
      <c r="M7" s="15">
        <v>0.33333333320000003</v>
      </c>
      <c r="N7">
        <f t="shared" si="0"/>
        <v>0.28139999999999998</v>
      </c>
    </row>
    <row r="8" spans="4:14" ht="14.25" customHeight="1" x14ac:dyDescent="0.2">
      <c r="D8" s="8" t="s">
        <v>17</v>
      </c>
      <c r="E8" s="9" t="s">
        <v>50</v>
      </c>
      <c r="G8">
        <v>31</v>
      </c>
      <c r="H8" t="s">
        <v>33</v>
      </c>
      <c r="I8" t="s">
        <v>34</v>
      </c>
      <c r="J8" s="12">
        <v>0.08</v>
      </c>
      <c r="K8" s="13">
        <v>35.5</v>
      </c>
      <c r="L8" s="14">
        <v>20</v>
      </c>
      <c r="M8" s="15">
        <v>1</v>
      </c>
      <c r="N8">
        <f t="shared" si="0"/>
        <v>0.39179999999999998</v>
      </c>
    </row>
    <row r="9" spans="4:14" ht="14.25" customHeight="1" x14ac:dyDescent="0.2">
      <c r="D9" s="8" t="s">
        <v>18</v>
      </c>
      <c r="E9" s="9" t="s">
        <v>57</v>
      </c>
      <c r="G9">
        <v>31</v>
      </c>
      <c r="H9" t="s">
        <v>33</v>
      </c>
      <c r="I9" t="s">
        <v>34</v>
      </c>
      <c r="J9" s="12">
        <v>0.128</v>
      </c>
      <c r="K9" s="13">
        <v>25.678333330000001</v>
      </c>
      <c r="L9" s="14">
        <v>32</v>
      </c>
      <c r="M9" s="15">
        <v>0.72333333320000004</v>
      </c>
      <c r="N9">
        <f t="shared" si="0"/>
        <v>0.61260000000000003</v>
      </c>
    </row>
    <row r="10" spans="4:14" ht="14.25" customHeight="1" x14ac:dyDescent="0.25">
      <c r="D10" s="10" t="s">
        <v>19</v>
      </c>
      <c r="E10" s="11" t="s">
        <v>27</v>
      </c>
      <c r="G10">
        <v>31</v>
      </c>
      <c r="H10" t="s">
        <v>33</v>
      </c>
      <c r="I10" t="s">
        <v>34</v>
      </c>
      <c r="J10" s="12">
        <v>6.4000000000000001E-2</v>
      </c>
      <c r="K10" s="13">
        <v>3.431666667</v>
      </c>
      <c r="L10" s="14">
        <v>16</v>
      </c>
      <c r="M10" s="15">
        <v>9.6666666700000001E-2</v>
      </c>
      <c r="N10">
        <f t="shared" si="0"/>
        <v>0.31819999999999998</v>
      </c>
    </row>
    <row r="11" spans="4:14" ht="14.25" customHeight="1" x14ac:dyDescent="0.2">
      <c r="G11">
        <v>31</v>
      </c>
      <c r="H11" t="s">
        <v>33</v>
      </c>
      <c r="I11" t="s">
        <v>34</v>
      </c>
      <c r="J11" s="12">
        <v>0.124</v>
      </c>
      <c r="K11" s="13">
        <v>23.666666670000001</v>
      </c>
      <c r="L11" s="14">
        <v>31</v>
      </c>
      <c r="M11" s="15">
        <v>0.66666666679999997</v>
      </c>
      <c r="N11">
        <f t="shared" si="0"/>
        <v>0.59420000000000006</v>
      </c>
    </row>
    <row r="12" spans="4:14" ht="14.25" customHeight="1" x14ac:dyDescent="0.2">
      <c r="G12">
        <v>31</v>
      </c>
      <c r="H12" t="s">
        <v>33</v>
      </c>
      <c r="I12" t="s">
        <v>34</v>
      </c>
      <c r="J12" s="12">
        <v>0.188</v>
      </c>
      <c r="K12" s="13">
        <v>23.666666670000001</v>
      </c>
      <c r="L12" s="14">
        <v>47</v>
      </c>
      <c r="M12" s="15">
        <v>0.66666666679999997</v>
      </c>
      <c r="N12">
        <f t="shared" si="0"/>
        <v>0.88860000000000006</v>
      </c>
    </row>
    <row r="13" spans="4:14" ht="14.25" customHeight="1" x14ac:dyDescent="0.2"/>
    <row r="14" spans="4:14" ht="14.25" customHeight="1" x14ac:dyDescent="0.2">
      <c r="I14" s="17" t="s">
        <v>26</v>
      </c>
      <c r="J14" s="17"/>
      <c r="K14" s="17"/>
    </row>
    <row r="15" spans="4:14" ht="14.25" customHeight="1" x14ac:dyDescent="0.2">
      <c r="D15" s="17" t="s">
        <v>25</v>
      </c>
    </row>
    <row r="16" spans="4:14" ht="14.25" customHeight="1" x14ac:dyDescent="0.2"/>
    <row r="17" spans="4:5" ht="14.25" customHeight="1" x14ac:dyDescent="0.2"/>
    <row r="18" spans="4:5" ht="14.25" customHeight="1" x14ac:dyDescent="0.2"/>
    <row r="19" spans="4:5" ht="14.25" customHeight="1" x14ac:dyDescent="0.2"/>
    <row r="20" spans="4:5" ht="14.25" customHeight="1" x14ac:dyDescent="0.2"/>
    <row r="21" spans="4:5" ht="14.25" customHeight="1" x14ac:dyDescent="0.2"/>
    <row r="22" spans="4:5" ht="14.25" customHeight="1" x14ac:dyDescent="0.2"/>
    <row r="23" spans="4:5" ht="14.25" customHeight="1" x14ac:dyDescent="0.2"/>
    <row r="24" spans="4:5" ht="14.25" customHeight="1" x14ac:dyDescent="0.2"/>
    <row r="25" spans="4:5" ht="14.25" customHeight="1" x14ac:dyDescent="0.2"/>
    <row r="26" spans="4:5" ht="14.25" customHeight="1" x14ac:dyDescent="0.2"/>
    <row r="27" spans="4:5" ht="14.25" customHeight="1" x14ac:dyDescent="0.2"/>
    <row r="28" spans="4:5" ht="14.25" customHeight="1" x14ac:dyDescent="0.2"/>
    <row r="29" spans="4:5" ht="14.25" customHeight="1" x14ac:dyDescent="0.2"/>
    <row r="30" spans="4:5" ht="14.25" customHeight="1" x14ac:dyDescent="0.2"/>
    <row r="31" spans="4:5" ht="14.25" customHeight="1" x14ac:dyDescent="0.2"/>
    <row r="32" spans="4:5" ht="14.25" customHeight="1" x14ac:dyDescent="0.2">
      <c r="D32" s="3"/>
      <c r="E32" s="3"/>
    </row>
    <row r="33" spans="5:5" ht="14.25" customHeight="1" x14ac:dyDescent="0.2"/>
    <row r="34" spans="5:5" ht="14.25" customHeight="1" x14ac:dyDescent="0.2"/>
    <row r="35" spans="5:5" ht="14.25" customHeight="1" x14ac:dyDescent="0.2"/>
    <row r="36" spans="5:5" ht="14.25" customHeight="1" x14ac:dyDescent="0.2"/>
    <row r="37" spans="5:5" ht="14.25" customHeight="1" x14ac:dyDescent="0.2"/>
    <row r="38" spans="5:5" ht="14.25" customHeight="1" x14ac:dyDescent="0.2">
      <c r="E38" s="16"/>
    </row>
    <row r="39" spans="5:5" ht="14.25" customHeight="1" x14ac:dyDescent="0.2"/>
    <row r="40" spans="5:5" ht="14.25" customHeight="1" x14ac:dyDescent="0.2"/>
    <row r="41" spans="5:5" ht="14.25" customHeight="1" x14ac:dyDescent="0.2"/>
    <row r="42" spans="5:5" ht="14.25" customHeight="1" x14ac:dyDescent="0.2"/>
    <row r="43" spans="5:5" ht="14.25" customHeight="1" x14ac:dyDescent="0.2"/>
    <row r="44" spans="5:5" ht="14.25" customHeight="1" x14ac:dyDescent="0.2"/>
    <row r="45" spans="5:5" ht="14.25" customHeight="1" x14ac:dyDescent="0.2"/>
    <row r="46" spans="5:5" ht="14.25" customHeight="1" x14ac:dyDescent="0.2"/>
    <row r="47" spans="5:5" ht="14.25" customHeight="1" x14ac:dyDescent="0.2"/>
    <row r="48" spans="5: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BAA1-5539-EA49-81DD-6E822C9B0539}">
  <dimension ref="A1:J13"/>
  <sheetViews>
    <sheetView topLeftCell="B1" zoomScale="94" workbookViewId="0">
      <selection activeCell="H24" sqref="H24"/>
    </sheetView>
  </sheetViews>
  <sheetFormatPr baseColWidth="10" defaultColWidth="8.83203125" defaultRowHeight="15" x14ac:dyDescent="0.2"/>
  <cols>
    <col min="1" max="1" width="21.33203125" bestFit="1" customWidth="1"/>
    <col min="2" max="2" width="81.83203125" customWidth="1"/>
    <col min="5" max="5" width="12.6640625" bestFit="1" customWidth="1"/>
    <col min="6" max="6" width="10.5" bestFit="1" customWidth="1"/>
    <col min="7" max="7" width="12.6640625" bestFit="1" customWidth="1"/>
    <col min="8" max="8" width="23.1640625" customWidth="1"/>
    <col min="9" max="9" width="18.5" customWidth="1"/>
    <col min="10" max="10" width="12.5" customWidth="1"/>
  </cols>
  <sheetData>
    <row r="1" spans="1:10" s="19" customFormat="1" ht="32" x14ac:dyDescent="0.2">
      <c r="A1" s="18" t="s">
        <v>35</v>
      </c>
      <c r="B1" s="19" t="s">
        <v>36</v>
      </c>
      <c r="D1" s="20" t="s">
        <v>37</v>
      </c>
      <c r="E1" s="19" t="s">
        <v>38</v>
      </c>
      <c r="F1" s="19" t="s">
        <v>39</v>
      </c>
      <c r="G1" s="19" t="s">
        <v>40</v>
      </c>
      <c r="H1" s="19" t="s">
        <v>41</v>
      </c>
      <c r="I1" s="19" t="s">
        <v>42</v>
      </c>
      <c r="J1" s="19" t="s">
        <v>43</v>
      </c>
    </row>
    <row r="2" spans="1:10" ht="16" x14ac:dyDescent="0.2">
      <c r="A2" s="18" t="s">
        <v>20</v>
      </c>
      <c r="B2" s="21" t="s">
        <v>37</v>
      </c>
      <c r="E2">
        <v>2001</v>
      </c>
      <c r="F2">
        <v>24</v>
      </c>
      <c r="G2">
        <v>27</v>
      </c>
      <c r="H2" t="s">
        <v>44</v>
      </c>
      <c r="I2">
        <v>24</v>
      </c>
    </row>
    <row r="3" spans="1:10" ht="16" x14ac:dyDescent="0.2">
      <c r="A3" s="18" t="s">
        <v>24</v>
      </c>
      <c r="B3" s="21" t="s">
        <v>45</v>
      </c>
      <c r="E3">
        <v>2002</v>
      </c>
      <c r="F3">
        <v>45</v>
      </c>
      <c r="G3">
        <v>51</v>
      </c>
      <c r="H3">
        <v>89</v>
      </c>
      <c r="I3">
        <v>33</v>
      </c>
      <c r="J3">
        <v>22.365000000000002</v>
      </c>
    </row>
    <row r="4" spans="1:10" ht="16" x14ac:dyDescent="0.2">
      <c r="A4" s="18" t="s">
        <v>21</v>
      </c>
      <c r="B4" s="21" t="s">
        <v>46</v>
      </c>
      <c r="E4">
        <v>2003</v>
      </c>
      <c r="F4">
        <v>8</v>
      </c>
      <c r="G4">
        <v>9</v>
      </c>
      <c r="H4">
        <v>-82</v>
      </c>
      <c r="I4">
        <v>13</v>
      </c>
      <c r="J4">
        <v>2.1300000000000008</v>
      </c>
    </row>
    <row r="5" spans="1:10" ht="16" x14ac:dyDescent="0.2">
      <c r="A5" s="18" t="s">
        <v>22</v>
      </c>
      <c r="B5" s="21" t="s">
        <v>47</v>
      </c>
      <c r="E5">
        <v>2004</v>
      </c>
      <c r="F5">
        <v>8</v>
      </c>
      <c r="G5">
        <v>8</v>
      </c>
      <c r="H5">
        <v>-11</v>
      </c>
      <c r="I5">
        <v>15</v>
      </c>
      <c r="J5">
        <v>10.531666666666666</v>
      </c>
    </row>
    <row r="6" spans="1:10" ht="16" x14ac:dyDescent="0.2">
      <c r="A6" s="18" t="s">
        <v>23</v>
      </c>
      <c r="B6" s="21" t="s">
        <v>32</v>
      </c>
      <c r="E6">
        <v>2005</v>
      </c>
      <c r="F6">
        <v>15</v>
      </c>
      <c r="G6">
        <v>16</v>
      </c>
      <c r="H6">
        <v>100</v>
      </c>
      <c r="I6">
        <v>34</v>
      </c>
      <c r="J6">
        <v>23.666666666666668</v>
      </c>
    </row>
    <row r="7" spans="1:10" ht="32" x14ac:dyDescent="0.2">
      <c r="A7" s="18" t="s">
        <v>29</v>
      </c>
      <c r="B7" s="21" t="s">
        <v>48</v>
      </c>
      <c r="E7">
        <v>2006</v>
      </c>
      <c r="F7">
        <v>2</v>
      </c>
      <c r="G7">
        <v>2</v>
      </c>
      <c r="H7">
        <v>-87</v>
      </c>
      <c r="I7">
        <v>13</v>
      </c>
      <c r="J7">
        <v>1.538333333333334</v>
      </c>
    </row>
    <row r="8" spans="1:10" ht="16" x14ac:dyDescent="0.2">
      <c r="A8" s="18" t="s">
        <v>30</v>
      </c>
      <c r="B8" s="21" t="s">
        <v>49</v>
      </c>
      <c r="E8">
        <v>2007</v>
      </c>
      <c r="F8">
        <v>2</v>
      </c>
      <c r="G8">
        <v>2</v>
      </c>
      <c r="H8">
        <v>0</v>
      </c>
      <c r="I8">
        <v>14</v>
      </c>
      <c r="J8">
        <v>11.833333333333334</v>
      </c>
    </row>
    <row r="9" spans="1:10" ht="16" x14ac:dyDescent="0.2">
      <c r="A9" s="18" t="s">
        <v>31</v>
      </c>
      <c r="B9" s="21" t="s">
        <v>50</v>
      </c>
      <c r="E9">
        <v>2008</v>
      </c>
      <c r="F9">
        <v>6</v>
      </c>
      <c r="G9">
        <v>6</v>
      </c>
      <c r="H9">
        <v>200</v>
      </c>
      <c r="I9">
        <v>20</v>
      </c>
      <c r="J9">
        <v>35.5</v>
      </c>
    </row>
    <row r="10" spans="1:10" x14ac:dyDescent="0.2">
      <c r="A10" s="18" t="s">
        <v>51</v>
      </c>
      <c r="B10" s="21"/>
      <c r="E10">
        <v>2009</v>
      </c>
      <c r="F10">
        <v>5</v>
      </c>
      <c r="G10">
        <v>7</v>
      </c>
      <c r="H10">
        <v>117</v>
      </c>
      <c r="I10">
        <v>32</v>
      </c>
      <c r="J10">
        <v>25.678333333333335</v>
      </c>
    </row>
    <row r="11" spans="1:10" ht="64" x14ac:dyDescent="0.2">
      <c r="A11" s="19" t="s">
        <v>52</v>
      </c>
      <c r="B11" s="21" t="s">
        <v>53</v>
      </c>
      <c r="E11">
        <v>2010</v>
      </c>
      <c r="F11">
        <v>2</v>
      </c>
      <c r="G11">
        <v>2</v>
      </c>
      <c r="H11">
        <v>-71</v>
      </c>
      <c r="I11">
        <v>16</v>
      </c>
      <c r="J11">
        <v>3.4316666666666666</v>
      </c>
    </row>
    <row r="12" spans="1:10" x14ac:dyDescent="0.2">
      <c r="B12" s="21"/>
      <c r="E12">
        <v>2011</v>
      </c>
      <c r="F12">
        <v>4</v>
      </c>
      <c r="G12">
        <v>4</v>
      </c>
      <c r="H12">
        <v>100</v>
      </c>
      <c r="I12">
        <v>31</v>
      </c>
      <c r="J12">
        <v>23.666666666666668</v>
      </c>
    </row>
    <row r="13" spans="1:10" x14ac:dyDescent="0.2">
      <c r="B13" t="s">
        <v>54</v>
      </c>
      <c r="E13">
        <v>2012</v>
      </c>
      <c r="F13">
        <v>7</v>
      </c>
      <c r="G13">
        <v>8</v>
      </c>
      <c r="H13">
        <v>100</v>
      </c>
      <c r="I13">
        <v>47</v>
      </c>
      <c r="J13">
        <v>23.666666666666668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2025-03-27T22:36:48Z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