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9 - JoweWaiau/"/>
    </mc:Choice>
  </mc:AlternateContent>
  <xr:revisionPtr revIDLastSave="0" documentId="13_ncr:1_{4566039D-0553-E144-ADCB-3218E12AEF7F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2" i="2"/>
  <c r="G7" i="7"/>
  <c r="G6" i="7"/>
  <c r="G5" i="7"/>
  <c r="G4" i="7"/>
  <c r="G3" i="7"/>
  <c r="G2" i="7"/>
</calcChain>
</file>

<file path=xl/sharedStrings.xml><?xml version="1.0" encoding="utf-8"?>
<sst xmlns="http://schemas.openxmlformats.org/spreadsheetml/2006/main" count="81" uniqueCount="63">
  <si>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</si>
  <si>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</si>
  <si>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</si>
  <si>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</si>
  <si>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</si>
  <si>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</si>
  <si>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</si>
  <si>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</si>
  <si>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</si>
  <si>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</si>
  <si>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</si>
  <si>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</si>
  <si>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</si>
  <si>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</si>
  <si>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</si>
  <si>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</si>
  <si>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</si>
  <si>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</si>
  <si>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</si>
  <si>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</si>
  <si>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</si>
  <si>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</si>
  <si>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</si>
  <si>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</si>
  <si>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</si>
  <si>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Year</t>
  </si>
  <si>
    <t>Ho:</t>
  </si>
  <si>
    <t>X:</t>
  </si>
  <si>
    <t>Y:</t>
  </si>
  <si>
    <t>Comment:</t>
  </si>
  <si>
    <t>PRE</t>
  </si>
  <si>
    <t>%MAD</t>
  </si>
  <si>
    <t>POST</t>
  </si>
  <si>
    <t>Jowettan</t>
  </si>
  <si>
    <t>Trout</t>
  </si>
  <si>
    <t xml:space="preserve">Source: </t>
  </si>
  <si>
    <r>
      <t xml:space="preserve">Jowett, I.G. and Biggs, B.J.F. 2006. Flow regime requirements and the biological effectiveness of habitat-based minimum flow assessments for six rivers. Intl. J. River. Basin Management 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: 179-189.</t>
    </r>
  </si>
  <si>
    <t>Min flows</t>
  </si>
  <si>
    <t>Trout Number</t>
  </si>
  <si>
    <t>Summer Min flow (cms)</t>
  </si>
  <si>
    <t>Fig. 5</t>
  </si>
  <si>
    <t>480 cms</t>
  </si>
  <si>
    <t>Waiau River</t>
  </si>
  <si>
    <t>1996-2001</t>
  </si>
  <si>
    <t>Adults</t>
  </si>
  <si>
    <t>Minimum flow increases implemented after 1997 increase brown and rainbow trout abundance</t>
  </si>
  <si>
    <t>Summer 7-day minimum low flow (cms)</t>
  </si>
  <si>
    <t>See Jowett 2019 (Reassessment of Waiau River (Southland) flow regime below the Manapouri Lake Control) for supporting information.</t>
  </si>
  <si>
    <t>Implicit pathway of flow effect:  survival</t>
  </si>
  <si>
    <t>Use the data from the</t>
  </si>
  <si>
    <t xml:space="preserve">  right graph sent </t>
  </si>
  <si>
    <t xml:space="preserve">  directly by Jowett</t>
  </si>
  <si>
    <t xml:space="preserve"> (essentially the same as from Jowett and Biggs in any case)</t>
  </si>
  <si>
    <t>Brown Trout, Rainbow Trout</t>
  </si>
  <si>
    <t>Abundance</t>
  </si>
  <si>
    <t>Original study axis units</t>
  </si>
  <si>
    <t>Y axis standardized to one, x-axis standardized to % MAD</t>
  </si>
  <si>
    <t>Final curve was derived from linear regression.</t>
  </si>
  <si>
    <t>Y (vital rate)</t>
  </si>
  <si>
    <t>Jowett and Biggs 2006</t>
  </si>
  <si>
    <t>PredictedY</t>
  </si>
  <si>
    <t>Summer</t>
  </si>
  <si>
    <t>Waiau River, 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</si>
</sst>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01F1E"/>
      <name val="Times New Roman"/>
      <family val="1"/>
    </font>
    <font>
      <sz val="10"/>
      <color rgb="FF201F1E"/>
      <name val="Arial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8" fillId="0" borderId="0" xfId="0" applyFont="1"/>
    <xf numFmtId="0" fontId="0" fillId="0" borderId="0" xfId="0" applyAlignment="1">
      <alignment vertical="top" wrapText="1"/>
    </xf>
    <xf numFmtId="0" fontId="10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8" borderId="0" xfId="0" applyFont="1" applyFill="1"/>
    <xf numFmtId="0" fontId="13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FinalSR!$A$2:$A$7</c:f>
              <c:numCache>
                <c:formatCode>General</c:formatCode>
                <c:ptCount val="6"/>
                <c:pt idx="0">
                  <c:v>6.25E-2</c:v>
                </c:pt>
                <c:pt idx="1">
                  <c:v>6.25E-2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12.058750000000002</c:v>
                </c:pt>
                <c:pt idx="1">
                  <c:v>12.058750000000002</c:v>
                </c:pt>
                <c:pt idx="2">
                  <c:v>78.298000000000002</c:v>
                </c:pt>
                <c:pt idx="3">
                  <c:v>78.298000000000002</c:v>
                </c:pt>
                <c:pt idx="4">
                  <c:v>78.298000000000002</c:v>
                </c:pt>
                <c:pt idx="5">
                  <c:v>78.298000000000002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2-F241-914A-34AE91319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177039"/>
        <c:axId val="1457178751"/>
      </c:scatterChart>
      <c:valAx>
        <c:axId val="1457177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178751"/>
        <c:crosses val="autoZero"/>
        <c:crossBetween val="midCat"/>
      </c:valAx>
      <c:valAx>
        <c:axId val="145717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177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AdditionalData!$L$2:$L$7</c:f>
              <c:numCache>
                <c:formatCode>General</c:formatCode>
                <c:ptCount val="6"/>
                <c:pt idx="0">
                  <c:v>6.25E-2</c:v>
                </c:pt>
                <c:pt idx="1">
                  <c:v>6.25E-2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</c:numCache>
            </c:numRef>
          </c:xVal>
          <c:yVal>
            <c:numRef>
              <c:f>AdditionalData!$M$2:$M$7</c:f>
              <c:numCache>
                <c:formatCode>General</c:formatCode>
                <c:ptCount val="6"/>
                <c:pt idx="0">
                  <c:v>0.12762970160000001</c:v>
                </c:pt>
                <c:pt idx="1">
                  <c:v>0.11360447210000001</c:v>
                </c:pt>
                <c:pt idx="2">
                  <c:v>0.79943887810000003</c:v>
                </c:pt>
                <c:pt idx="3">
                  <c:v>0.74894800159999997</c:v>
                </c:pt>
                <c:pt idx="4">
                  <c:v>0.58345026879999995</c:v>
                </c:pt>
                <c:pt idx="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AdditionalData!$L$2:$L$7</c:f>
              <c:numCache>
                <c:formatCode>General</c:formatCode>
                <c:ptCount val="6"/>
                <c:pt idx="0">
                  <c:v>6.25E-2</c:v>
                </c:pt>
                <c:pt idx="1">
                  <c:v>6.25E-2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</c:numCache>
            </c:numRef>
          </c:xVal>
          <c:yVal>
            <c:numRef>
              <c:f>AdditionalData!$N$2:$N$7</c:f>
              <c:numCache>
                <c:formatCode>General</c:formatCode>
                <c:ptCount val="6"/>
                <c:pt idx="0">
                  <c:v>0.12058750000000001</c:v>
                </c:pt>
                <c:pt idx="1">
                  <c:v>0.12058750000000001</c:v>
                </c:pt>
                <c:pt idx="2">
                  <c:v>0.78298000000000001</c:v>
                </c:pt>
                <c:pt idx="3">
                  <c:v>0.78298000000000001</c:v>
                </c:pt>
                <c:pt idx="4">
                  <c:v>0.78298000000000001</c:v>
                </c:pt>
                <c:pt idx="5">
                  <c:v>0.78298000000000001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54-5B47-91A0-73059484D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AdditionalData!$J$2:$J$7</c:f>
              <c:numCache>
                <c:formatCode>General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</c:numCache>
            </c:numRef>
          </c:xVal>
          <c:yVal>
            <c:numRef>
              <c:f>AdditionalData!$K$2:$K$7</c:f>
              <c:numCache>
                <c:formatCode>General</c:formatCode>
                <c:ptCount val="6"/>
                <c:pt idx="0">
                  <c:v>30.33333</c:v>
                </c:pt>
                <c:pt idx="1">
                  <c:v>27</c:v>
                </c:pt>
                <c:pt idx="2">
                  <c:v>190</c:v>
                </c:pt>
                <c:pt idx="3">
                  <c:v>178</c:v>
                </c:pt>
                <c:pt idx="4">
                  <c:v>138.66669999999999</c:v>
                </c:pt>
                <c:pt idx="5">
                  <c:v>237.66669999999999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4.png@01D7E790.F4ED2C90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0</xdr:rowOff>
    </xdr:from>
    <xdr:to>
      <xdr:col>14</xdr:col>
      <xdr:colOff>114300</xdr:colOff>
      <xdr:row>23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FF6AE-4171-19A8-B747-02776AE33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539750</xdr:colOff>
      <xdr:row>12</xdr:row>
      <xdr:rowOff>6350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368300</xdr:colOff>
      <xdr:row>12</xdr:row>
      <xdr:rowOff>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228599</xdr:colOff>
      <xdr:row>1</xdr:row>
      <xdr:rowOff>63500</xdr:rowOff>
    </xdr:from>
    <xdr:to>
      <xdr:col>26</xdr:col>
      <xdr:colOff>243354</xdr:colOff>
      <xdr:row>22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F43A7C-2944-F4D7-3BAD-84509E8D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399" y="241300"/>
          <a:ext cx="7939555" cy="375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12</xdr:row>
      <xdr:rowOff>55245</xdr:rowOff>
    </xdr:from>
    <xdr:to>
      <xdr:col>1</xdr:col>
      <xdr:colOff>2991646</xdr:colOff>
      <xdr:row>35</xdr:row>
      <xdr:rowOff>135625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CB219-18EE-CD44-BE77-A4D681BA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" y="2633345"/>
          <a:ext cx="5468781" cy="4461880"/>
        </a:xfrm>
        <a:prstGeom prst="rect">
          <a:avLst/>
        </a:prstGeom>
      </xdr:spPr>
    </xdr:pic>
    <xdr:clientData/>
  </xdr:twoCellAnchor>
  <xdr:twoCellAnchor editAs="oneCell">
    <xdr:from>
      <xdr:col>1</xdr:col>
      <xdr:colOff>4133849</xdr:colOff>
      <xdr:row>12</xdr:row>
      <xdr:rowOff>171449</xdr:rowOff>
    </xdr:from>
    <xdr:to>
      <xdr:col>4</xdr:col>
      <xdr:colOff>390524</xdr:colOff>
      <xdr:row>30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AF048-5FA1-DD47-B52B-FD0B6F6569A5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449" y="2749549"/>
          <a:ext cx="5591175" cy="3324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F9" sqref="F2:F9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6.25E-2</v>
      </c>
      <c r="B2" s="3">
        <v>12.058750000000002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6.25E-2</v>
      </c>
      <c r="B3" s="3">
        <v>12.058750000000002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3.3</v>
      </c>
      <c r="B4" s="3">
        <v>78.298000000000002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3.3</v>
      </c>
      <c r="B5" s="3">
        <v>78.298000000000002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3.3</v>
      </c>
      <c r="B6" s="3">
        <v>78.298000000000002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3.3</v>
      </c>
      <c r="B7">
        <v>78.298000000000002</v>
      </c>
      <c r="C7" s="3">
        <v>0</v>
      </c>
      <c r="D7" s="3">
        <v>0</v>
      </c>
      <c r="E7" s="3">
        <v>100</v>
      </c>
    </row>
    <row r="8" spans="1:6" ht="14.25" customHeight="1" x14ac:dyDescent="0.2"/>
    <row r="9" spans="1:6" ht="14.25" customHeight="1" x14ac:dyDescent="0.2"/>
    <row r="10" spans="1:6" ht="14.25" customHeight="1" x14ac:dyDescent="0.2"/>
    <row r="11" spans="1:6" ht="14.25" customHeight="1" x14ac:dyDescent="0.2"/>
    <row r="12" spans="1:6" ht="14.25" customHeight="1" x14ac:dyDescent="0.2"/>
    <row r="13" spans="1:6" ht="14.25" customHeight="1" x14ac:dyDescent="0.2"/>
    <row r="14" spans="1:6" ht="14.25" customHeight="1" x14ac:dyDescent="0.2"/>
    <row r="15" spans="1:6" ht="14.25" customHeight="1" x14ac:dyDescent="0.2"/>
    <row r="16" spans="1:6" ht="14.25" customHeight="1" x14ac:dyDescent="0.2"/>
    <row r="17" spans="1:3" ht="14.25" customHeight="1" x14ac:dyDescent="0.2"/>
    <row r="18" spans="1:3" ht="14.25" customHeight="1" x14ac:dyDescent="0.2"/>
    <row r="19" spans="1:3" ht="14.25" customHeight="1" x14ac:dyDescent="0.2"/>
    <row r="20" spans="1:3" ht="14.25" customHeight="1" x14ac:dyDescent="0.2"/>
    <row r="21" spans="1:3" ht="14.25" customHeight="1" x14ac:dyDescent="0.2">
      <c r="A21" s="3"/>
      <c r="B21" s="3"/>
      <c r="C21" s="3"/>
    </row>
    <row r="22" spans="1:3" ht="14.25" customHeight="1" x14ac:dyDescent="0.2">
      <c r="A22" s="3"/>
      <c r="B22" s="3"/>
      <c r="C22" s="3"/>
    </row>
    <row r="23" spans="1:3" ht="14.25" customHeight="1" x14ac:dyDescent="0.2">
      <c r="A23" s="3"/>
      <c r="B23" s="3"/>
      <c r="C23" s="3"/>
    </row>
    <row r="24" spans="1:3" ht="14.25" customHeight="1" x14ac:dyDescent="0.2">
      <c r="A24" s="3"/>
      <c r="B24" s="3"/>
      <c r="C24" s="3"/>
    </row>
    <row r="25" spans="1:3" ht="14.25" customHeight="1" x14ac:dyDescent="0.2">
      <c r="A25" s="3"/>
      <c r="B25" s="3"/>
      <c r="C25" s="3"/>
    </row>
    <row r="26" spans="1:3" ht="14.25" customHeight="1" x14ac:dyDescent="0.2">
      <c r="A26" s="3"/>
      <c r="B26" s="3"/>
      <c r="C26" s="3"/>
    </row>
    <row r="27" spans="1:3" ht="14.25" customHeight="1" x14ac:dyDescent="0.2">
      <c r="A27" s="3"/>
      <c r="B27" s="3"/>
      <c r="C27" s="3"/>
    </row>
    <row r="28" spans="1:3" ht="14.25" customHeight="1" x14ac:dyDescent="0.2">
      <c r="A28" s="3"/>
      <c r="B28" s="3"/>
      <c r="C28" s="3"/>
    </row>
    <row r="29" spans="1:3" ht="14.25" customHeight="1" x14ac:dyDescent="0.2">
      <c r="A29" s="3"/>
      <c r="B29" s="3"/>
      <c r="C29" s="3"/>
    </row>
    <row r="30" spans="1:3" ht="14.25" customHeight="1" x14ac:dyDescent="0.2">
      <c r="A30" s="3"/>
      <c r="B30" s="3"/>
      <c r="C30" s="3"/>
    </row>
    <row r="31" spans="1:3" ht="14.25" customHeight="1" x14ac:dyDescent="0.2">
      <c r="A31" s="3"/>
      <c r="B31" s="3"/>
      <c r="C31" s="3"/>
    </row>
    <row r="32" spans="1:3" ht="14.25" customHeight="1" x14ac:dyDescent="0.2">
      <c r="A32" s="3"/>
      <c r="B32" s="3"/>
      <c r="C32" s="3"/>
    </row>
    <row r="33" spans="1:3" ht="14.25" customHeight="1" x14ac:dyDescent="0.2">
      <c r="A33" s="3"/>
      <c r="B33" s="3"/>
      <c r="C33" s="3"/>
    </row>
    <row r="34" spans="1:3" ht="14.25" customHeight="1" x14ac:dyDescent="0.2">
      <c r="A34" s="3"/>
      <c r="B34" s="3"/>
      <c r="C34" s="3"/>
    </row>
    <row r="35" spans="1:3" ht="14.25" customHeight="1" x14ac:dyDescent="0.2">
      <c r="A35" s="3"/>
      <c r="B35" s="3"/>
      <c r="C35" s="3"/>
    </row>
    <row r="36" spans="1:3" ht="14.25" customHeight="1" x14ac:dyDescent="0.2">
      <c r="A36" s="3"/>
      <c r="B36" s="3"/>
      <c r="C36" s="3"/>
    </row>
    <row r="37" spans="1:3" ht="14.25" customHeight="1" x14ac:dyDescent="0.2">
      <c r="A37" s="3"/>
      <c r="B37" s="3"/>
      <c r="C37" s="3"/>
    </row>
    <row r="38" spans="1:3" ht="14.25" customHeight="1" x14ac:dyDescent="0.2">
      <c r="A38" s="3"/>
      <c r="B38" s="3"/>
      <c r="C38" s="3"/>
    </row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  <row r="43" spans="1:3" ht="14.25" customHeight="1" x14ac:dyDescent="0.2"/>
    <row r="44" spans="1:3" ht="14.25" customHeight="1" x14ac:dyDescent="0.2"/>
    <row r="45" spans="1:3" ht="14.25" customHeight="1" x14ac:dyDescent="0.2"/>
    <row r="46" spans="1:3" ht="14.25" customHeight="1" x14ac:dyDescent="0.2"/>
    <row r="47" spans="1:3" ht="14.25" customHeight="1" x14ac:dyDescent="0.2"/>
    <row r="48" spans="1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75" workbookViewId="0">
      <selection activeCell="O32" sqref="O32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58</v>
      </c>
      <c r="L1" s="4" t="s">
        <v>0</v>
      </c>
      <c r="M1" s="4" t="s">
        <v>5</v>
      </c>
      <c r="N1" s="4" t="s">
        <v>60</v>
      </c>
    </row>
    <row r="2" spans="4:14" ht="14.25" customHeight="1" x14ac:dyDescent="0.2">
      <c r="D2" s="6" t="s">
        <v>10</v>
      </c>
      <c r="E2" s="7" t="s">
        <v>59</v>
      </c>
      <c r="G2">
        <v>19</v>
      </c>
      <c r="H2" t="s">
        <v>33</v>
      </c>
      <c r="I2" t="s">
        <v>34</v>
      </c>
      <c r="J2" s="12">
        <v>0.3</v>
      </c>
      <c r="K2" s="13">
        <v>30.33333</v>
      </c>
      <c r="L2" s="14">
        <v>6.25E-2</v>
      </c>
      <c r="M2" s="15">
        <v>0.12762970160000001</v>
      </c>
      <c r="N2">
        <f>(0.2046)*L2 + 0.1078</f>
        <v>0.12058750000000001</v>
      </c>
    </row>
    <row r="3" spans="4:14" ht="14.25" customHeight="1" x14ac:dyDescent="0.2">
      <c r="D3" s="8" t="s">
        <v>11</v>
      </c>
      <c r="E3" s="9" t="s">
        <v>53</v>
      </c>
      <c r="G3">
        <v>19</v>
      </c>
      <c r="H3" t="s">
        <v>33</v>
      </c>
      <c r="I3" t="s">
        <v>34</v>
      </c>
      <c r="J3" s="12">
        <v>0.3</v>
      </c>
      <c r="K3" s="13">
        <v>27</v>
      </c>
      <c r="L3" s="14">
        <v>6.25E-2</v>
      </c>
      <c r="M3" s="15">
        <v>0.11360447210000001</v>
      </c>
      <c r="N3">
        <f t="shared" ref="N3:N7" si="0">(0.2046)*L3 + 0.1078</f>
        <v>0.12058750000000001</v>
      </c>
    </row>
    <row r="4" spans="4:14" ht="14.25" customHeight="1" x14ac:dyDescent="0.2">
      <c r="D4" s="8" t="s">
        <v>12</v>
      </c>
      <c r="E4" s="9" t="s">
        <v>62</v>
      </c>
      <c r="G4">
        <v>19</v>
      </c>
      <c r="H4" t="s">
        <v>33</v>
      </c>
      <c r="I4" t="s">
        <v>34</v>
      </c>
      <c r="J4" s="12">
        <v>16</v>
      </c>
      <c r="K4" s="13">
        <v>190</v>
      </c>
      <c r="L4" s="14">
        <v>3.3</v>
      </c>
      <c r="M4" s="15">
        <v>0.79943887810000003</v>
      </c>
      <c r="N4">
        <f t="shared" si="0"/>
        <v>0.78298000000000001</v>
      </c>
    </row>
    <row r="5" spans="4:14" ht="14.25" customHeight="1" x14ac:dyDescent="0.2">
      <c r="D5" s="8" t="s">
        <v>13</v>
      </c>
      <c r="E5" s="9" t="s">
        <v>43</v>
      </c>
      <c r="G5">
        <v>19</v>
      </c>
      <c r="H5" t="s">
        <v>33</v>
      </c>
      <c r="I5" t="s">
        <v>34</v>
      </c>
      <c r="J5" s="12">
        <v>16</v>
      </c>
      <c r="K5" s="13">
        <v>178</v>
      </c>
      <c r="L5" s="14">
        <v>3.3</v>
      </c>
      <c r="M5" s="15">
        <v>0.74894800159999997</v>
      </c>
      <c r="N5">
        <f t="shared" si="0"/>
        <v>0.78298000000000001</v>
      </c>
    </row>
    <row r="6" spans="4:14" ht="14.25" customHeight="1" x14ac:dyDescent="0.2">
      <c r="D6" s="8" t="s">
        <v>14</v>
      </c>
      <c r="E6" s="9" t="s">
        <v>15</v>
      </c>
      <c r="G6">
        <v>19</v>
      </c>
      <c r="H6" t="s">
        <v>33</v>
      </c>
      <c r="I6" t="s">
        <v>34</v>
      </c>
      <c r="J6" s="12">
        <v>16</v>
      </c>
      <c r="K6" s="13">
        <v>138.66669999999999</v>
      </c>
      <c r="L6" s="14">
        <v>3.3</v>
      </c>
      <c r="M6" s="15">
        <v>0.58345026879999995</v>
      </c>
      <c r="N6">
        <f t="shared" si="0"/>
        <v>0.78298000000000001</v>
      </c>
    </row>
    <row r="7" spans="4:14" ht="14.25" customHeight="1" x14ac:dyDescent="0.2">
      <c r="D7" s="8" t="s">
        <v>16</v>
      </c>
      <c r="E7" s="9" t="s">
        <v>44</v>
      </c>
      <c r="G7">
        <v>19</v>
      </c>
      <c r="H7" t="s">
        <v>33</v>
      </c>
      <c r="I7" t="s">
        <v>34</v>
      </c>
      <c r="J7" s="12">
        <v>16</v>
      </c>
      <c r="K7" s="13">
        <v>237.66669999999999</v>
      </c>
      <c r="L7" s="14">
        <v>3.3</v>
      </c>
      <c r="M7" s="15">
        <v>1</v>
      </c>
      <c r="N7">
        <f t="shared" si="0"/>
        <v>0.78298000000000001</v>
      </c>
    </row>
    <row r="8" spans="4:14" ht="14.25" customHeight="1" x14ac:dyDescent="0.2">
      <c r="D8" s="8" t="s">
        <v>17</v>
      </c>
      <c r="E8" s="9" t="s">
        <v>54</v>
      </c>
    </row>
    <row r="9" spans="4:14" ht="14.25" customHeight="1" x14ac:dyDescent="0.2">
      <c r="D9" s="8" t="s">
        <v>18</v>
      </c>
      <c r="E9" s="9" t="s">
        <v>61</v>
      </c>
    </row>
    <row r="10" spans="4:14" ht="14.25" customHeight="1" x14ac:dyDescent="0.25">
      <c r="D10" s="10" t="s">
        <v>19</v>
      </c>
      <c r="E10" s="11" t="s">
        <v>57</v>
      </c>
    </row>
    <row r="11" spans="4:14" ht="14.25" customHeight="1" x14ac:dyDescent="0.2"/>
    <row r="12" spans="4:14" ht="14.25" customHeight="1" x14ac:dyDescent="0.2">
      <c r="D12" s="24" t="s">
        <v>55</v>
      </c>
      <c r="J12" s="25" t="s">
        <v>56</v>
      </c>
      <c r="K12" s="25"/>
      <c r="L12" s="25"/>
    </row>
    <row r="13" spans="4:14" ht="14.25" customHeight="1" x14ac:dyDescent="0.2"/>
    <row r="14" spans="4:14" ht="14.25" customHeight="1" x14ac:dyDescent="0.2"/>
    <row r="15" spans="4:14" ht="14.25" customHeight="1" x14ac:dyDescent="0.2"/>
    <row r="16" spans="4:14" ht="14.25" customHeight="1" x14ac:dyDescent="0.2"/>
    <row r="17" spans="4:12" ht="14.25" customHeight="1" x14ac:dyDescent="0.2"/>
    <row r="18" spans="4:12" ht="14.25" customHeight="1" x14ac:dyDescent="0.2"/>
    <row r="19" spans="4:12" ht="14.25" customHeight="1" x14ac:dyDescent="0.2"/>
    <row r="20" spans="4:12" ht="14.25" customHeight="1" x14ac:dyDescent="0.2"/>
    <row r="21" spans="4:12" ht="14.25" customHeight="1" x14ac:dyDescent="0.2"/>
    <row r="22" spans="4:12" ht="14.25" customHeight="1" x14ac:dyDescent="0.2"/>
    <row r="23" spans="4:12" ht="14.25" customHeight="1" x14ac:dyDescent="0.2"/>
    <row r="24" spans="4:12" ht="14.25" customHeight="1" x14ac:dyDescent="0.2"/>
    <row r="25" spans="4:12" ht="14.25" customHeight="1" x14ac:dyDescent="0.2"/>
    <row r="26" spans="4:12" ht="14.25" customHeight="1" x14ac:dyDescent="0.2"/>
    <row r="27" spans="4:12" ht="14.25" customHeight="1" x14ac:dyDescent="0.2"/>
    <row r="28" spans="4:12" ht="14.25" customHeight="1" x14ac:dyDescent="0.2"/>
    <row r="29" spans="4:12" ht="14.25" customHeight="1" x14ac:dyDescent="0.2"/>
    <row r="30" spans="4:12" ht="14.25" customHeight="1" x14ac:dyDescent="0.2"/>
    <row r="31" spans="4:12" ht="14.25" customHeight="1" x14ac:dyDescent="0.2"/>
    <row r="32" spans="4:12" ht="14.25" customHeight="1" x14ac:dyDescent="0.2">
      <c r="D32" s="3"/>
      <c r="E32" s="3"/>
      <c r="J32" s="3"/>
      <c r="L32" s="3"/>
    </row>
    <row r="33" spans="5:11" ht="14.25" customHeight="1" x14ac:dyDescent="0.2">
      <c r="J33" s="3"/>
      <c r="K33" s="3"/>
    </row>
    <row r="34" spans="5:11" ht="14.25" customHeight="1" x14ac:dyDescent="0.2"/>
    <row r="35" spans="5:11" ht="14.25" customHeight="1" x14ac:dyDescent="0.2"/>
    <row r="36" spans="5:11" ht="14.25" customHeight="1" x14ac:dyDescent="0.2"/>
    <row r="37" spans="5:11" ht="14.25" customHeight="1" x14ac:dyDescent="0.2"/>
    <row r="38" spans="5:11" ht="14.25" customHeight="1" x14ac:dyDescent="0.2">
      <c r="E38" s="18"/>
    </row>
    <row r="39" spans="5:11" ht="14.25" customHeight="1" x14ac:dyDescent="0.2"/>
    <row r="40" spans="5:11" ht="14.25" customHeight="1" x14ac:dyDescent="0.2"/>
    <row r="41" spans="5:11" ht="14.25" customHeight="1" x14ac:dyDescent="0.2"/>
    <row r="42" spans="5:11" ht="14.25" customHeight="1" x14ac:dyDescent="0.2"/>
    <row r="43" spans="5:11" ht="14.25" customHeight="1" x14ac:dyDescent="0.2"/>
    <row r="44" spans="5:11" ht="14.25" customHeight="1" x14ac:dyDescent="0.2"/>
    <row r="45" spans="5:11" ht="14.25" customHeight="1" x14ac:dyDescent="0.2"/>
    <row r="46" spans="5:11" ht="14.25" customHeight="1" x14ac:dyDescent="0.2"/>
    <row r="47" spans="5:11" ht="14.25" customHeight="1" x14ac:dyDescent="0.2"/>
    <row r="48" spans="5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2:L1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0D39-5326-A343-84AE-58F3A1136156}">
  <dimension ref="A1:H19"/>
  <sheetViews>
    <sheetView zoomScale="50" workbookViewId="0">
      <selection activeCell="B4" sqref="B4"/>
    </sheetView>
  </sheetViews>
  <sheetFormatPr baseColWidth="10" defaultColWidth="8.83203125" defaultRowHeight="15" x14ac:dyDescent="0.2"/>
  <cols>
    <col min="1" max="1" width="21.33203125" bestFit="1" customWidth="1"/>
    <col min="2" max="2" width="91.33203125" customWidth="1"/>
    <col min="3" max="3" width="10.33203125" customWidth="1"/>
    <col min="5" max="5" width="12.5" bestFit="1" customWidth="1"/>
    <col min="6" max="6" width="13.1640625" bestFit="1" customWidth="1"/>
  </cols>
  <sheetData>
    <row r="1" spans="1:8" ht="32" x14ac:dyDescent="0.2">
      <c r="A1" t="s">
        <v>35</v>
      </c>
      <c r="B1" s="20" t="s">
        <v>36</v>
      </c>
      <c r="C1" s="19" t="s">
        <v>37</v>
      </c>
      <c r="D1" s="17" t="s">
        <v>25</v>
      </c>
      <c r="E1" s="17" t="s">
        <v>38</v>
      </c>
      <c r="F1" s="17" t="s">
        <v>39</v>
      </c>
      <c r="G1" s="17" t="s">
        <v>31</v>
      </c>
    </row>
    <row r="2" spans="1:8" ht="16" x14ac:dyDescent="0.2">
      <c r="A2" t="s">
        <v>20</v>
      </c>
      <c r="B2" t="s">
        <v>40</v>
      </c>
      <c r="C2" s="21" t="s">
        <v>30</v>
      </c>
      <c r="D2" s="22">
        <v>1996</v>
      </c>
      <c r="E2" s="23">
        <v>30.33333</v>
      </c>
      <c r="F2" s="22">
        <v>0.3</v>
      </c>
      <c r="G2">
        <f>(F2/480)*100</f>
        <v>6.25E-2</v>
      </c>
    </row>
    <row r="3" spans="1:8" ht="16" x14ac:dyDescent="0.2">
      <c r="A3" t="s">
        <v>24</v>
      </c>
      <c r="B3" t="s">
        <v>41</v>
      </c>
      <c r="C3" s="21" t="s">
        <v>30</v>
      </c>
      <c r="D3" s="22">
        <v>1997</v>
      </c>
      <c r="E3" s="23">
        <v>27</v>
      </c>
      <c r="F3" s="22">
        <v>0.3</v>
      </c>
      <c r="G3">
        <f t="shared" ref="G3:G7" si="0">(F3/480)*100</f>
        <v>6.25E-2</v>
      </c>
    </row>
    <row r="4" spans="1:8" ht="16" x14ac:dyDescent="0.2">
      <c r="A4" t="s">
        <v>21</v>
      </c>
      <c r="B4" t="s">
        <v>42</v>
      </c>
      <c r="C4" s="21" t="s">
        <v>32</v>
      </c>
      <c r="D4" s="22">
        <v>1998</v>
      </c>
      <c r="E4" s="23">
        <v>190</v>
      </c>
      <c r="F4" s="22">
        <v>16</v>
      </c>
      <c r="G4">
        <f t="shared" si="0"/>
        <v>3.3333333333333335</v>
      </c>
    </row>
    <row r="5" spans="1:8" ht="16" x14ac:dyDescent="0.2">
      <c r="A5" t="s">
        <v>22</v>
      </c>
      <c r="B5" t="s">
        <v>43</v>
      </c>
      <c r="C5" s="21" t="s">
        <v>32</v>
      </c>
      <c r="D5" s="22">
        <v>1999</v>
      </c>
      <c r="E5" s="23">
        <v>178</v>
      </c>
      <c r="F5" s="22">
        <v>16</v>
      </c>
      <c r="G5">
        <f t="shared" si="0"/>
        <v>3.3333333333333335</v>
      </c>
    </row>
    <row r="6" spans="1:8" ht="16" x14ac:dyDescent="0.2">
      <c r="A6" t="s">
        <v>23</v>
      </c>
      <c r="B6" t="s">
        <v>44</v>
      </c>
      <c r="C6" s="21" t="s">
        <v>32</v>
      </c>
      <c r="D6" s="22">
        <v>2000</v>
      </c>
      <c r="E6" s="23">
        <v>138.66669999999999</v>
      </c>
      <c r="F6" s="22">
        <v>16</v>
      </c>
      <c r="G6">
        <f t="shared" si="0"/>
        <v>3.3333333333333335</v>
      </c>
    </row>
    <row r="7" spans="1:8" ht="16" x14ac:dyDescent="0.2">
      <c r="A7" t="s">
        <v>26</v>
      </c>
      <c r="B7" t="s">
        <v>45</v>
      </c>
      <c r="C7" s="21" t="s">
        <v>32</v>
      </c>
      <c r="D7" s="22">
        <v>2001</v>
      </c>
      <c r="E7" s="23">
        <v>237.66669999999999</v>
      </c>
      <c r="F7" s="22">
        <v>16</v>
      </c>
      <c r="G7">
        <f t="shared" si="0"/>
        <v>3.3333333333333335</v>
      </c>
    </row>
    <row r="8" spans="1:8" x14ac:dyDescent="0.2">
      <c r="A8" t="s">
        <v>27</v>
      </c>
      <c r="B8" t="s">
        <v>46</v>
      </c>
    </row>
    <row r="9" spans="1:8" x14ac:dyDescent="0.2">
      <c r="A9" t="s">
        <v>28</v>
      </c>
      <c r="B9" t="s">
        <v>38</v>
      </c>
    </row>
    <row r="10" spans="1:8" x14ac:dyDescent="0.2">
      <c r="A10" t="s">
        <v>29</v>
      </c>
      <c r="B10" t="s">
        <v>47</v>
      </c>
    </row>
    <row r="12" spans="1:8" x14ac:dyDescent="0.2">
      <c r="B12" t="s">
        <v>48</v>
      </c>
    </row>
    <row r="16" spans="1:8" x14ac:dyDescent="0.2">
      <c r="G16" s="16" t="s">
        <v>49</v>
      </c>
      <c r="H16" s="16"/>
    </row>
    <row r="17" spans="7:8" x14ac:dyDescent="0.2">
      <c r="G17" s="16" t="s">
        <v>50</v>
      </c>
      <c r="H17" s="16"/>
    </row>
    <row r="18" spans="7:8" x14ac:dyDescent="0.2">
      <c r="G18" s="16" t="s">
        <v>51</v>
      </c>
      <c r="H18" s="16"/>
    </row>
    <row r="19" spans="7:8" x14ac:dyDescent="0.2">
      <c r="G19" t="s">
        <v>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