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4276D856-4BF1-4C75-90B1-BE37203C90E7}" xr6:coauthVersionLast="47" xr6:coauthVersionMax="47" xr10:uidLastSave="{00000000-0000-0000-0000-000000000000}"/>
  <bookViews>
    <workbookView xWindow="-110" yWindow="-110" windowWidth="19420" windowHeight="10300" activeTab="1" xr2:uid="{00000000-000D-0000-FFFF-FFFF00000000}"/>
  </bookViews>
  <sheets>
    <sheet name="FinalSR - Aug. Minimum DO" sheetId="33" r:id="rId1"/>
    <sheet name="EmpiricalData - Aug. Min DO" sheetId="34" r:id="rId2"/>
    <sheet name="SAS output" sheetId="35"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7" i="35" l="1"/>
  <c r="AH27" i="35"/>
  <c r="AI26" i="35"/>
  <c r="AH26" i="35"/>
  <c r="AI25" i="35"/>
  <c r="AH25" i="35"/>
  <c r="AI24" i="35"/>
  <c r="AH24" i="35"/>
  <c r="AI23" i="35"/>
  <c r="AH23" i="35"/>
  <c r="AI22" i="35"/>
  <c r="AH22" i="35"/>
  <c r="AI21" i="35"/>
  <c r="AH21" i="35"/>
  <c r="AI20" i="35"/>
  <c r="AH20" i="35"/>
  <c r="AI19" i="35"/>
  <c r="AH19" i="35"/>
  <c r="AI18" i="35"/>
  <c r="AH18" i="35"/>
  <c r="AI17" i="35"/>
  <c r="AH17" i="35"/>
  <c r="AI16" i="35"/>
  <c r="AH16" i="35"/>
  <c r="AI15" i="35"/>
  <c r="AH15" i="35"/>
  <c r="AI14" i="35"/>
  <c r="AH14" i="35"/>
  <c r="AI13" i="35"/>
  <c r="AH13" i="35"/>
  <c r="AI12" i="35"/>
  <c r="AH12" i="35"/>
  <c r="AI11" i="35"/>
  <c r="AH11" i="35"/>
  <c r="AI10" i="35"/>
  <c r="AH10" i="35"/>
  <c r="AI9" i="35"/>
  <c r="AH9" i="35"/>
  <c r="AI8" i="35"/>
  <c r="AH8" i="35"/>
  <c r="AI7" i="35"/>
</calcChain>
</file>

<file path=xl/sharedStrings.xml><?xml version="1.0" encoding="utf-8"?>
<sst xmlns="http://schemas.openxmlformats.org/spreadsheetml/2006/main" count="433" uniqueCount="150">
  <si>
    <t>SD</t>
  </si>
  <si>
    <t>low.limit</t>
  </si>
  <si>
    <t>up.limit</t>
  </si>
  <si>
    <t>Citation/Data Source:</t>
  </si>
  <si>
    <t>Spatial Data Origin:</t>
  </si>
  <si>
    <t>Temporal Data Origin:</t>
  </si>
  <si>
    <t>Units:</t>
  </si>
  <si>
    <t>Life Stage:</t>
  </si>
  <si>
    <t>Vital Rate:</t>
  </si>
  <si>
    <t>Season:</t>
  </si>
  <si>
    <t>FINAL CURVE DERIVATION:</t>
  </si>
  <si>
    <t xml:space="preserve">Species: </t>
  </si>
  <si>
    <t>Comments</t>
  </si>
  <si>
    <t>Mean System Capacity (%)</t>
  </si>
  <si>
    <t>DO (mg/L)</t>
  </si>
  <si>
    <t>System Capacity based on inferred Aug. minimum 6hr DO effects on survival</t>
  </si>
  <si>
    <t xml:space="preserve">   stable dissolve oxygen levels.  However, using average 48 hour environmental DO levels </t>
  </si>
  <si>
    <t xml:space="preserve">   be misleading because 48 hour mean DO levels will be much higher than minimum exposures.  Similarly, </t>
  </si>
  <si>
    <t xml:space="preserve">   shorter windows of severe hypoxia (e.g. at night, as indicated in the figure above by the black </t>
  </si>
  <si>
    <t xml:space="preserve">   minimum continuous 48 hour hypoxia as a stressor metric would also be ecologically inappropriate, since </t>
  </si>
  <si>
    <t xml:space="preserve">   horizontal bars) can result in severe stress or mortality.  For example,  Landman et al. (2005)</t>
  </si>
  <si>
    <t xml:space="preserve">   note that mortality from hypoxia in LC50 trials "…occcured very rapidly, and did not generally continue</t>
  </si>
  <si>
    <t xml:space="preserve">   after 48 hr.".  Consequently, we used a 6 hr. moving window to characterize minimumDO exposure levels</t>
  </si>
  <si>
    <t xml:space="preserve">   relevant to potential mortality in a continuous multi-day trace of dissoved oxygen.  The rationale for </t>
  </si>
  <si>
    <t xml:space="preserve">   choosing a 6hr. window was that it is of long enough exposure duration to likely result in most mortality</t>
  </si>
  <si>
    <t>Based on laboratory studies</t>
  </si>
  <si>
    <t>Studies based mostly on juveniles and subadults.</t>
  </si>
  <si>
    <t>Survival at different DO levels</t>
  </si>
  <si>
    <t>Not specified,  However, mortality effects are likely to be more pronounced at higher temperatures when respiratory oxygen demand of fish is higher, and ambient environmental DO is likely to be lower.  This will probably correspond with summer low flows when temperatures are high and re-aeration is low.  Oxygen mimima will also usually correspond with nocturnal lows in dissolved oxygen when oxygen production from photosynthesis ceases.</t>
  </si>
  <si>
    <r>
      <rPr>
        <b/>
        <u/>
        <sz val="11"/>
        <color theme="1"/>
        <rFont val="Calibri"/>
        <family val="2"/>
        <scheme val="minor"/>
      </rPr>
      <t>Schematic figure illustrating rationale</t>
    </r>
    <r>
      <rPr>
        <sz val="11"/>
        <color theme="1"/>
        <rFont val="Calibri"/>
        <family val="2"/>
        <scheme val="minor"/>
      </rPr>
      <t xml:space="preserve">.  LC50s for fish summarized in Saari et al. (2018) are based on 48 hour exposures to </t>
    </r>
  </si>
  <si>
    <t xml:space="preserve">   stressor levels in the environment to characterize minimum hypoxia that could cause mortality may be</t>
  </si>
  <si>
    <t xml:space="preserve">   as predicted by the 48 hr. LC50 while capturing relevant nocturnal hypoxia that is likley to occur during diurnal cycles.</t>
  </si>
  <si>
    <t xml:space="preserve">   It is also of long enough duration that it should screen out very short (e.g. 5 minute) instantaneous low DO levels</t>
  </si>
  <si>
    <t xml:space="preserve">   that are transient with minimal impact (although these are likely comparatively rare).</t>
  </si>
  <si>
    <t>Landman et al. 2005 -&gt;</t>
  </si>
  <si>
    <t>Saari et al. 2018</t>
  </si>
  <si>
    <t>Global/general</t>
  </si>
  <si>
    <t>Note that Saari et</t>
  </si>
  <si>
    <t xml:space="preserve">  al (2018) used the</t>
  </si>
  <si>
    <t xml:space="preserve"> geometric mean</t>
  </si>
  <si>
    <t xml:space="preserve"> value, but this is</t>
  </si>
  <si>
    <t xml:space="preserve"> not necessary</t>
  </si>
  <si>
    <t xml:space="preserve"> given that the </t>
  </si>
  <si>
    <t xml:space="preserve"> data are not badly </t>
  </si>
  <si>
    <t xml:space="preserve"> skewed (i.e. the </t>
  </si>
  <si>
    <t xml:space="preserve"> median ~= the mean)</t>
  </si>
  <si>
    <r>
      <rPr>
        <b/>
        <sz val="10"/>
        <color theme="1"/>
        <rFont val="Arial"/>
        <family val="2"/>
      </rPr>
      <t xml:space="preserve">1) </t>
    </r>
    <r>
      <rPr>
        <sz val="10"/>
        <color theme="1"/>
        <rFont val="Arial"/>
        <family val="2"/>
      </rPr>
      <t xml:space="preserve">G. N. Saari, Z. Wang, B. W. Brooks, Revisiting inland hypoxia: diverse exceedances of dissolved oxygen thresholds for freshwater aquatic life. Environ. Sci. Pollut. Res. 25, 3139–3150 (2018).                                                                                                                                                                                                                                                                     </t>
    </r>
    <r>
      <rPr>
        <b/>
        <sz val="10"/>
        <color theme="1"/>
        <rFont val="Arial"/>
        <family val="2"/>
      </rPr>
      <t xml:space="preserve">2) </t>
    </r>
    <r>
      <rPr>
        <sz val="10"/>
        <color theme="1"/>
        <rFont val="Arial"/>
        <family val="2"/>
      </rPr>
      <t xml:space="preserve">D.C. Miller, S.L. Poucher, and L. Coiro. 2002. Determination of lethal dissolved oxygen levels for selected marine and estuarine fishes, crustaceans, and a bivalve. Marine Biology 140: 287-296. DOI 10.1007/s002270100702                                                                                                                                                                                                                                                                             </t>
    </r>
    <r>
      <rPr>
        <b/>
        <sz val="10"/>
        <color theme="1"/>
        <rFont val="Arial"/>
        <family val="2"/>
      </rPr>
      <t>3)</t>
    </r>
    <r>
      <rPr>
        <sz val="10"/>
        <color theme="1"/>
        <rFont val="Arial"/>
        <family val="2"/>
      </rPr>
      <t xml:space="preserve"> Michael J. Landman , Michael R. Van Den Heuvel &amp; Nicholas Ling. (2005) Relative sensitivities of common freshwater fish and invertebrates to acute hypoxia, New Zealand Journal of Marine and Freshwater Research, 39:5, 1061-1067, DOI: 10.1080/00288330.2005.9517375</t>
    </r>
  </si>
  <si>
    <t>N</t>
  </si>
  <si>
    <t>Species</t>
  </si>
  <si>
    <t>Common Name</t>
  </si>
  <si>
    <t>LC50</t>
  </si>
  <si>
    <t>LC10</t>
  </si>
  <si>
    <t>LC90</t>
  </si>
  <si>
    <t>Life stage</t>
  </si>
  <si>
    <t>Habitat</t>
  </si>
  <si>
    <t>Refernence</t>
  </si>
  <si>
    <t xml:space="preserve">Sciaenops ocellatus </t>
  </si>
  <si>
    <t>Red drum</t>
  </si>
  <si>
    <t>Larvae</t>
  </si>
  <si>
    <t>Marine</t>
  </si>
  <si>
    <t>Miller et al. 2002</t>
  </si>
  <si>
    <t>Menidia beryllina</t>
  </si>
  <si>
    <t xml:space="preserve">Inland silverside </t>
  </si>
  <si>
    <t xml:space="preserve">Morone saxatilis </t>
  </si>
  <si>
    <t xml:space="preserve">Striped bass </t>
  </si>
  <si>
    <t>Postlarvae</t>
  </si>
  <si>
    <t>Morone saxatilis</t>
  </si>
  <si>
    <t>Juvenile</t>
  </si>
  <si>
    <t>Syngnathus fuscus</t>
  </si>
  <si>
    <t>Pipe Fish</t>
  </si>
  <si>
    <t xml:space="preserve">Pleuronectes americanus </t>
  </si>
  <si>
    <t xml:space="preserve">Winter Flounder </t>
  </si>
  <si>
    <t>Paralichthys dentatus</t>
  </si>
  <si>
    <t>Summer Flounder</t>
  </si>
  <si>
    <t>Stenotomus chrysops</t>
  </si>
  <si>
    <t>Scup</t>
  </si>
  <si>
    <t xml:space="preserve">Brevoortia tyrannus </t>
  </si>
  <si>
    <t>Atlantic menhaden</t>
  </si>
  <si>
    <t>Apeltes quadracus</t>
  </si>
  <si>
    <t>Fourspine stickleback</t>
  </si>
  <si>
    <t>Juvenile, adult</t>
  </si>
  <si>
    <t>Scophthalmus aquosus</t>
  </si>
  <si>
    <t>Windowpane Flounder</t>
  </si>
  <si>
    <t>Tautoga onitus</t>
  </si>
  <si>
    <t>Tautog</t>
  </si>
  <si>
    <t xml:space="preserve">Prionotus carolinus </t>
  </si>
  <si>
    <t xml:space="preserve">Northern sea robin </t>
  </si>
  <si>
    <t>Rhamdia quelen</t>
  </si>
  <si>
    <t>Silver Catfish</t>
  </si>
  <si>
    <t>Freshwater</t>
  </si>
  <si>
    <t>Weiss and Zaniboni-Filho 2010 (from in Saari et al. 2018)</t>
  </si>
  <si>
    <t>Braun et al. 2006 (from in Saari et al. 2018)</t>
  </si>
  <si>
    <t>Anguilla australis</t>
  </si>
  <si>
    <t>Shortfin eel</t>
  </si>
  <si>
    <t>Elvers</t>
  </si>
  <si>
    <t>Landman et al. 2005 (from in Saari et al. 2018)</t>
  </si>
  <si>
    <t>Chasmistes brevirostris</t>
  </si>
  <si>
    <t>Shortnose sucker</t>
  </si>
  <si>
    <t>Saiki et al. 1999 (from in Saari et al. 2018)</t>
  </si>
  <si>
    <t>Deltistes luxatus</t>
  </si>
  <si>
    <t>Lost River sucker</t>
  </si>
  <si>
    <t>Galaxias maculatus</t>
  </si>
  <si>
    <t>Inanga</t>
  </si>
  <si>
    <t>Gobiomorphus cotidianus</t>
  </si>
  <si>
    <t>Common bully</t>
  </si>
  <si>
    <t>Notropis topeka</t>
  </si>
  <si>
    <t>Topeka shiner</t>
  </si>
  <si>
    <t>Adult</t>
  </si>
  <si>
    <t>Koehle and Adelman 2007 (from Saari et al. 2018)</t>
  </si>
  <si>
    <t>Oncorhynchus mykiss</t>
  </si>
  <si>
    <t>Rainbow trout</t>
  </si>
  <si>
    <t>Retropinna retropinna</t>
  </si>
  <si>
    <t>Common smelt</t>
  </si>
  <si>
    <t>Acipenser brevirostrum</t>
  </si>
  <si>
    <t>Shortnose sturgeon</t>
  </si>
  <si>
    <t>Campbell and Goodman 2004</t>
  </si>
  <si>
    <t>Life stages combined AND species replicates combined for no pseudo-replication</t>
  </si>
  <si>
    <t>Postlarvae, juveniles</t>
  </si>
  <si>
    <t>Braun et al. 2006 ,Weiss and Zaniboni-Filho 2010 (from in Saari et al. 2018) N = 2 studies</t>
  </si>
  <si>
    <t>Larvae, juveniles</t>
  </si>
  <si>
    <t>Reference</t>
  </si>
  <si>
    <t xml:space="preserve">Calculation of average 5% and 95% survival DO levels was done using the method above and SD = 0.56 </t>
  </si>
  <si>
    <t xml:space="preserve">  These 2 data points were used in conjunction with the average LC50, LC10, and LC90 values to generate the logistic growth curve in the avearge SR function to </t>
  </si>
  <si>
    <t xml:space="preserve">   the right, with the raw data superimposed.</t>
  </si>
  <si>
    <t>Survival</t>
  </si>
  <si>
    <t>DO</t>
  </si>
  <si>
    <t>type</t>
  </si>
  <si>
    <t>DO2</t>
  </si>
  <si>
    <t>DO3</t>
  </si>
  <si>
    <t>PRED</t>
  </si>
  <si>
    <t>LMEAN</t>
  </si>
  <si>
    <t>UPMEAN</t>
  </si>
  <si>
    <t>LOWER</t>
  </si>
  <si>
    <t>UPPER</t>
  </si>
  <si>
    <t>RESID</t>
  </si>
  <si>
    <t>Minus 1 STD</t>
  </si>
  <si>
    <t>Plus 1 STD</t>
  </si>
  <si>
    <t>real</t>
  </si>
  <si>
    <t>Straight logistic growth regression predictions BELOW</t>
  </si>
  <si>
    <t xml:space="preserve">Adjustted logistic growth </t>
  </si>
  <si>
    <t xml:space="preserve">   curve (predictions) </t>
  </si>
  <si>
    <t xml:space="preserve">   to the RIGHT</t>
  </si>
  <si>
    <t>fake</t>
  </si>
  <si>
    <r>
      <t>The survival function is assumed to follow a typical logistic curve through the LC50 of 1.37 mg/l DO for the combined data set of 22 freshwater and marine species reported by Miller et al. (2002) and Saari et al. (2018).  The SD around the mean LC50 value of 0.56 is based the n = 22 LC50 values in the combined data set.  LC10 and LC90 values were only reported for marine species in Miller et al. (2002), but they are incluided with all species in the average relationship since there was no significant difference in LC50 between Marine (1.26 mg/l, n=12) and Freshwater fish species (1.50 mg/l, n=10; t</t>
    </r>
    <r>
      <rPr>
        <vertAlign val="subscript"/>
        <sz val="10"/>
        <rFont val="Arial"/>
        <family val="2"/>
      </rPr>
      <t>20,0.05</t>
    </r>
    <r>
      <rPr>
        <sz val="10"/>
        <rFont val="Arial"/>
        <family val="2"/>
      </rPr>
      <t xml:space="preserve"> = 1.0, p &gt; 0.33).</t>
    </r>
  </si>
  <si>
    <t>Average for 10 species of warm and coldwater Freshwater fish and 12 marine fish.</t>
  </si>
  <si>
    <t>Dissolved Oxygen (DO, in mg/L equivalent to ppm); minimum in a 6 hour window in August.</t>
  </si>
  <si>
    <t>The solid blue line in the Figure above represents the AVERAGE relationship for all species.  Individual data points from the table below open</t>
  </si>
  <si>
    <t xml:space="preserve">    are represented by the  circles.  The broken grey lines represent the average relationship displaced one SD of the mean LC50 to the right or left,</t>
  </si>
  <si>
    <t xml:space="preserve">    and can be used to represent more hypoxia sensitive or tolerant species, respectively, in simulations.</t>
  </si>
  <si>
    <t>Saari et al. (2018) estimated survival of fish (in terms of LC50, the concentration of DO that caused 50% mortality within 48 hours of exposure) based on a literature review of published studies.  The estimate of LC50 used included 13 estimates for a total of nine cold and warmwater Freshwater species (see Table 1 below extracted from Saair et al. 2018; also reproduced below as an Excel Table - see cell O37 - using data extracted from the online Supplement to Saari et al. 2018 and original sources cited therein). LC50 for an additional marine fish species are also included from Miller et al. (2002).  Note that Miller et al. (2002) also include estimates of LC10 and LC90 for most species, which provides the basis for fitting a logistic growth function to mean LC10, LC50, and LC90 data to generate a logistic curve.                                                                                                            System (habitat) capacity is estimated based on the modelled change in LC50 with declining DO, i.e. increasing mortality at lower DO levels.  Note that this mortality effect of decreasing DO is considered independent of the effect of decreasing DO on growth, which is captured in a seperate SR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</si>
</sst>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sz val="11"/>
      <color theme="1"/>
      <name val="Calibri"/>
      <family val="2"/>
    </font>
    <font>
      <b/>
      <sz val="11"/>
      <color rgb="FFFF0000"/>
      <name val="Calibri"/>
      <family val="2"/>
      <scheme val="minor"/>
    </font>
    <font>
      <sz val="10"/>
      <name val="Arial"/>
      <family val="2"/>
    </font>
    <font>
      <b/>
      <sz val="12"/>
      <color rgb="FFFF0000"/>
      <name val="Calibri"/>
      <family val="2"/>
      <scheme val="minor"/>
    </font>
    <font>
      <b/>
      <sz val="12"/>
      <color rgb="FFFF0000"/>
      <name val="Calibri"/>
      <family val="2"/>
    </font>
    <font>
      <sz val="10"/>
      <color rgb="FF000000"/>
      <name val="Helvetica Neue"/>
      <family val="2"/>
    </font>
    <font>
      <i/>
      <sz val="10"/>
      <color rgb="FF000000"/>
      <name val="Helvetica Neue"/>
      <family val="2"/>
    </font>
    <font>
      <i/>
      <sz val="11"/>
      <color theme="1"/>
      <name val="Calibri"/>
      <family val="2"/>
      <scheme val="minor"/>
    </font>
    <font>
      <sz val="12"/>
      <color theme="1"/>
      <name val="Calibri"/>
      <family val="2"/>
    </font>
    <font>
      <i/>
      <sz val="12"/>
      <color theme="1"/>
      <name val="Calibri"/>
      <family val="2"/>
    </font>
    <font>
      <b/>
      <u/>
      <sz val="11"/>
      <color theme="1"/>
      <name val="Calibri"/>
      <family val="2"/>
      <scheme val="minor"/>
    </font>
    <font>
      <b/>
      <sz val="14"/>
      <color theme="1"/>
      <name val="Calibri"/>
      <family val="2"/>
      <scheme val="minor"/>
    </font>
    <font>
      <vertAlign val="subscript"/>
      <sz val="10"/>
      <name val="Arial"/>
      <family val="2"/>
    </font>
    <font>
      <b/>
      <sz val="10"/>
      <color theme="1"/>
      <name val="Arial"/>
      <family val="2"/>
    </font>
    <font>
      <b/>
      <sz val="13"/>
      <color rgb="FFFF0000"/>
      <name val="Calibri"/>
      <family val="2"/>
      <scheme val="minor"/>
    </font>
  </fonts>
  <fills count="6">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theme="8" tint="0.59999389629810485"/>
        <bgColor indexed="64"/>
      </patternFill>
    </fill>
    <fill>
      <patternFill patternType="solid">
        <fgColor rgb="FFFFFF00"/>
        <bgColor indexed="64"/>
      </patternFill>
    </fill>
  </fills>
  <borders count="7">
    <border>
      <left/>
      <right/>
      <top/>
      <bottom/>
      <diagonal/>
    </border>
    <border>
      <left/>
      <right style="thick">
        <color rgb="FF0F5B5B"/>
      </right>
      <top style="thin">
        <color indexed="64"/>
      </top>
      <bottom style="thin">
        <color indexed="64"/>
      </bottom>
      <diagonal/>
    </border>
    <border>
      <left/>
      <right style="thick">
        <color rgb="FF0F5B5B"/>
      </right>
      <top style="thin">
        <color indexed="64"/>
      </top>
      <bottom style="thick">
        <color rgb="FF0F5B5B"/>
      </bottom>
      <diagonal/>
    </border>
    <border>
      <left/>
      <right style="thick">
        <color rgb="FF0F5B5B"/>
      </right>
      <top style="thick">
        <color rgb="FF0F5B5B"/>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FF0000"/>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center" wrapText="1" indent="6"/>
    </xf>
    <xf numFmtId="0" fontId="5" fillId="3" borderId="1"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1" xfId="0" applyFont="1" applyFill="1" applyBorder="1" applyAlignment="1">
      <alignment horizontal="left" wrapText="1" indent="1"/>
    </xf>
    <xf numFmtId="4" fontId="0" fillId="0" borderId="0" xfId="0" applyNumberFormat="1"/>
    <xf numFmtId="0" fontId="1" fillId="0" borderId="0" xfId="0" applyFont="1" applyAlignment="1">
      <alignment vertical="top" wrapText="1"/>
    </xf>
    <xf numFmtId="0" fontId="1" fillId="0" borderId="0" xfId="0" applyFont="1" applyAlignment="1">
      <alignment vertical="top"/>
    </xf>
    <xf numFmtId="0" fontId="5" fillId="3" borderId="1" xfId="0" applyFont="1" applyFill="1" applyBorder="1" applyAlignment="1">
      <alignment horizontal="left" vertical="top" wrapText="1" indent="1"/>
    </xf>
    <xf numFmtId="0" fontId="9" fillId="4" borderId="2" xfId="0" applyFont="1" applyFill="1" applyBorder="1" applyAlignment="1">
      <alignment horizontal="left" vertical="top" wrapText="1" indent="1"/>
    </xf>
    <xf numFmtId="0" fontId="7" fillId="0" borderId="0" xfId="0" applyFont="1"/>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horizontal="center" vertical="top" wrapText="1"/>
    </xf>
    <xf numFmtId="0" fontId="8" fillId="0" borderId="0" xfId="0" applyFont="1" applyAlignment="1">
      <alignment horizontal="center" vertical="top" wrapText="1"/>
    </xf>
    <xf numFmtId="0" fontId="12" fillId="0" borderId="0" xfId="0" applyFont="1"/>
    <xf numFmtId="0" fontId="13" fillId="0" borderId="0" xfId="0" applyFont="1"/>
    <xf numFmtId="0" fontId="0" fillId="0" borderId="0" xfId="0" applyAlignment="1">
      <alignment horizontal="center"/>
    </xf>
    <xf numFmtId="0" fontId="8" fillId="0" borderId="0" xfId="0" applyFont="1" applyAlignment="1">
      <alignment horizontal="right"/>
    </xf>
    <xf numFmtId="0" fontId="10" fillId="0" borderId="0" xfId="0" applyFont="1"/>
    <xf numFmtId="0" fontId="14" fillId="0" borderId="0" xfId="0" applyFont="1"/>
    <xf numFmtId="0" fontId="15" fillId="0" borderId="0" xfId="0" applyFont="1"/>
    <xf numFmtId="0" fontId="16" fillId="0" borderId="0" xfId="0" applyFont="1"/>
    <xf numFmtId="0" fontId="5" fillId="3" borderId="3" xfId="0" applyFont="1" applyFill="1" applyBorder="1" applyAlignment="1">
      <alignment horizontal="left" vertical="top" wrapText="1" indent="1"/>
    </xf>
    <xf numFmtId="0" fontId="3" fillId="2" borderId="4" xfId="0" applyFont="1" applyFill="1" applyBorder="1" applyAlignment="1">
      <alignment horizontal="left" vertical="top" indent="1"/>
    </xf>
    <xf numFmtId="0" fontId="4" fillId="2" borderId="4" xfId="0" applyFont="1" applyFill="1" applyBorder="1" applyAlignment="1">
      <alignment horizontal="left" vertical="top" indent="1"/>
    </xf>
    <xf numFmtId="0" fontId="18" fillId="0" borderId="0" xfId="0" applyFont="1"/>
    <xf numFmtId="0" fontId="0" fillId="5" borderId="0" xfId="0" applyFill="1"/>
    <xf numFmtId="4" fontId="8" fillId="5" borderId="0" xfId="0" applyNumberFormat="1" applyFont="1" applyFill="1"/>
    <xf numFmtId="0" fontId="8" fillId="0" borderId="5" xfId="0" applyFont="1" applyBorder="1" applyAlignment="1">
      <alignment horizontal="left" vertical="top" wrapText="1"/>
    </xf>
    <xf numFmtId="0" fontId="8" fillId="0" borderId="5" xfId="0" applyFont="1" applyBorder="1"/>
    <xf numFmtId="0" fontId="0" fillId="0" borderId="0" xfId="0" applyAlignment="1">
      <alignment horizontal="left" vertical="top" wrapText="1"/>
    </xf>
    <xf numFmtId="0" fontId="1" fillId="0" borderId="0" xfId="0" applyFont="1" applyAlignment="1">
      <alignment horizontal="left" vertical="top"/>
    </xf>
    <xf numFmtId="0" fontId="1" fillId="5" borderId="0" xfId="0" applyFont="1" applyFill="1"/>
    <xf numFmtId="0" fontId="8" fillId="0" borderId="6" xfId="0" applyFont="1" applyBorder="1"/>
    <xf numFmtId="0" fontId="8" fillId="5" borderId="0" xfId="0" applyFont="1" applyFill="1"/>
    <xf numFmtId="0" fontId="3" fillId="2" borderId="4" xfId="0" applyFont="1" applyFill="1" applyBorder="1" applyAlignment="1">
      <alignment horizontal="left"/>
    </xf>
    <xf numFmtId="0" fontId="5" fillId="3" borderId="1" xfId="0" applyFont="1" applyFill="1" applyBorder="1" applyAlignment="1">
      <alignment horizontal="left" vertical="top" wrapText="1"/>
    </xf>
    <xf numFmtId="0" fontId="21" fillId="5" borderId="0" xfId="0" applyFont="1" applyFill="1"/>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2225" cap="rnd">
              <a:solidFill>
                <a:schemeClr val="accent1"/>
              </a:solidFill>
              <a:round/>
            </a:ln>
            <a:effectLst/>
          </c:spPr>
          <c:marker>
            <c:symbol val="circle"/>
            <c:size val="5"/>
            <c:spPr>
              <a:solidFill>
                <a:schemeClr val="accent1"/>
              </a:solidFill>
              <a:ln w="9525">
                <a:solidFill>
                  <a:schemeClr val="accent1"/>
                </a:solidFill>
                <a:round/>
              </a:ln>
              <a:effectLst/>
            </c:spPr>
          </c:marker>
          <c:xVal>
            <c:numRef>
              <c:f>'FinalSR - Aug. Minimum DO'!$A$2:$A$24</c:f>
              <c:numCache>
                <c:formatCode>General</c:formatCode>
                <c:ptCount val="23"/>
                <c:pt idx="0">
                  <c:v>0</c:v>
                </c:pt>
                <c:pt idx="1">
                  <c:v>0.6</c:v>
                </c:pt>
                <c:pt idx="2">
                  <c:v>0.7</c:v>
                </c:pt>
                <c:pt idx="3">
                  <c:v>0.8</c:v>
                </c:pt>
                <c:pt idx="4">
                  <c:v>0.9</c:v>
                </c:pt>
                <c:pt idx="5">
                  <c:v>1</c:v>
                </c:pt>
                <c:pt idx="6">
                  <c:v>1.1000000000000001</c:v>
                </c:pt>
                <c:pt idx="7">
                  <c:v>1.2</c:v>
                </c:pt>
                <c:pt idx="8">
                  <c:v>1.3</c:v>
                </c:pt>
                <c:pt idx="9">
                  <c:v>1.37</c:v>
                </c:pt>
                <c:pt idx="10">
                  <c:v>1.4</c:v>
                </c:pt>
                <c:pt idx="11">
                  <c:v>1.5</c:v>
                </c:pt>
                <c:pt idx="12">
                  <c:v>1.6</c:v>
                </c:pt>
                <c:pt idx="13">
                  <c:v>1.7</c:v>
                </c:pt>
                <c:pt idx="14">
                  <c:v>1.8</c:v>
                </c:pt>
                <c:pt idx="15">
                  <c:v>1.9</c:v>
                </c:pt>
                <c:pt idx="16">
                  <c:v>2</c:v>
                </c:pt>
                <c:pt idx="17">
                  <c:v>3</c:v>
                </c:pt>
                <c:pt idx="18">
                  <c:v>4</c:v>
                </c:pt>
                <c:pt idx="19">
                  <c:v>5</c:v>
                </c:pt>
                <c:pt idx="20">
                  <c:v>6</c:v>
                </c:pt>
                <c:pt idx="21">
                  <c:v>7</c:v>
                </c:pt>
                <c:pt idx="22">
                  <c:v>14</c:v>
                </c:pt>
              </c:numCache>
            </c:numRef>
          </c:xVal>
          <c:yVal>
            <c:numRef>
              <c:f>'FinalSR - Aug. Minimum DO'!$B$2:$B$24</c:f>
              <c:numCache>
                <c:formatCode>General</c:formatCode>
                <c:ptCount val="23"/>
                <c:pt idx="0">
                  <c:v>0</c:v>
                </c:pt>
                <c:pt idx="1">
                  <c:v>0.02</c:v>
                </c:pt>
                <c:pt idx="2">
                  <c:v>0.15</c:v>
                </c:pt>
                <c:pt idx="3">
                  <c:v>1.5</c:v>
                </c:pt>
                <c:pt idx="4">
                  <c:v>4</c:v>
                </c:pt>
                <c:pt idx="5">
                  <c:v>10</c:v>
                </c:pt>
                <c:pt idx="6">
                  <c:v>18</c:v>
                </c:pt>
                <c:pt idx="7">
                  <c:v>28</c:v>
                </c:pt>
                <c:pt idx="8">
                  <c:v>40</c:v>
                </c:pt>
                <c:pt idx="9">
                  <c:v>50</c:v>
                </c:pt>
                <c:pt idx="10">
                  <c:v>59.9</c:v>
                </c:pt>
                <c:pt idx="11">
                  <c:v>81.5</c:v>
                </c:pt>
                <c:pt idx="12">
                  <c:v>92.6</c:v>
                </c:pt>
                <c:pt idx="13">
                  <c:v>96.9</c:v>
                </c:pt>
                <c:pt idx="14">
                  <c:v>98.5</c:v>
                </c:pt>
                <c:pt idx="15">
                  <c:v>99</c:v>
                </c:pt>
                <c:pt idx="16">
                  <c:v>99.2</c:v>
                </c:pt>
                <c:pt idx="17">
                  <c:v>99.5</c:v>
                </c:pt>
                <c:pt idx="18">
                  <c:v>100</c:v>
                </c:pt>
                <c:pt idx="19">
                  <c:v>100</c:v>
                </c:pt>
                <c:pt idx="20">
                  <c:v>100</c:v>
                </c:pt>
                <c:pt idx="21">
                  <c:v>100</c:v>
                </c:pt>
                <c:pt idx="22">
                  <c:v>100</c:v>
                </c:pt>
              </c:numCache>
            </c:numRef>
          </c:yVal>
          <c:smooth val="0"/>
          <c:extLst>
            <c:ext xmlns:c16="http://schemas.microsoft.com/office/drawing/2014/chart" uri="{C3380CC4-5D6E-409C-BE32-E72D297353CC}">
              <c16:uniqueId val="{00000000-6647-4737-9D0E-0A3F14235311}"/>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CA" cap="none" baseline="0"/>
                  <a:t>Aug. Minimum 6 hr Dissloved Oxygen (mg/L</a:t>
                </a:r>
                <a:r>
                  <a:rPr lang="en-CA"/>
                  <a:t>)</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2"/>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n-CA" cap="none" baseline="0"/>
                  <a:t>System Capacity (%)</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'[1]DO survival SR Function'!$R$1</c:f>
              <c:strCache>
                <c:ptCount val="1"/>
                <c:pt idx="0">
                  <c:v>PRED</c:v>
                </c:pt>
              </c:strCache>
            </c:strRef>
          </c:tx>
          <c:spPr>
            <a:ln w="38100" cap="rnd">
              <a:noFill/>
              <a:round/>
            </a:ln>
            <a:effectLst/>
          </c:spPr>
          <c:marker>
            <c:symbol val="circle"/>
            <c:size val="5"/>
            <c:spPr>
              <a:solidFill>
                <a:schemeClr val="accent2"/>
              </a:solidFill>
              <a:ln w="9525">
                <a:solidFill>
                  <a:schemeClr val="accent2"/>
                </a:solidFill>
              </a:ln>
              <a:effectLst/>
            </c:spPr>
          </c:marker>
          <c:xVal>
            <c:numRef>
              <c:f>'[1]DO survival SR Function'!$P$2:$P$27</c:f>
              <c:numCache>
                <c:formatCode>General</c:formatCode>
                <c:ptCount val="26"/>
                <c:pt idx="0">
                  <c:v>0.27239999999999998</c:v>
                </c:pt>
                <c:pt idx="1">
                  <c:v>1</c:v>
                </c:pt>
                <c:pt idx="2">
                  <c:v>1.37</c:v>
                </c:pt>
                <c:pt idx="3">
                  <c:v>1.54</c:v>
                </c:pt>
                <c:pt idx="4">
                  <c:v>2.4676</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Function'!$R$2:$R$27</c:f>
              <c:numCache>
                <c:formatCode>General</c:formatCode>
                <c:ptCount val="26"/>
                <c:pt idx="0">
                  <c:v>6.0751839999999995E-4</c:v>
                </c:pt>
                <c:pt idx="1">
                  <c:v>1.8086769524999999</c:v>
                </c:pt>
                <c:pt idx="2">
                  <c:v>51.866267522999998</c:v>
                </c:pt>
                <c:pt idx="3">
                  <c:v>87.044512503000007</c:v>
                </c:pt>
                <c:pt idx="4">
                  <c:v>99.265761038999997</c:v>
                </c:pt>
                <c:pt idx="5">
                  <c:v>3.0202700000000001E-5</c:v>
                </c:pt>
                <c:pt idx="6">
                  <c:v>2.2445458200000001E-2</c:v>
                </c:pt>
                <c:pt idx="7">
                  <c:v>6.7524479900000003E-2</c:v>
                </c:pt>
                <c:pt idx="8">
                  <c:v>0.20295418609999999</c:v>
                </c:pt>
                <c:pt idx="9">
                  <c:v>0.6083412024</c:v>
                </c:pt>
                <c:pt idx="10">
                  <c:v>1.8086769524999999</c:v>
                </c:pt>
                <c:pt idx="11">
                  <c:v>5.2513640213999997</c:v>
                </c:pt>
                <c:pt idx="12">
                  <c:v>14.286364786</c:v>
                </c:pt>
                <c:pt idx="13">
                  <c:v>33.351650198999998</c:v>
                </c:pt>
                <c:pt idx="14">
                  <c:v>59.919858752000003</c:v>
                </c:pt>
                <c:pt idx="15">
                  <c:v>81.487716278999997</c:v>
                </c:pt>
                <c:pt idx="16">
                  <c:v>92.556881023000003</c:v>
                </c:pt>
                <c:pt idx="17">
                  <c:v>96.931682714000004</c:v>
                </c:pt>
                <c:pt idx="18">
                  <c:v>98.478217719</c:v>
                </c:pt>
                <c:pt idx="19">
                  <c:v>99.003040222999999</c:v>
                </c:pt>
                <c:pt idx="20">
                  <c:v>99.178654733000002</c:v>
                </c:pt>
                <c:pt idx="21">
                  <c:v>99.266266997000002</c:v>
                </c:pt>
                <c:pt idx="22">
                  <c:v>99.266268435000001</c:v>
                </c:pt>
                <c:pt idx="23">
                  <c:v>99.266268435000001</c:v>
                </c:pt>
                <c:pt idx="24">
                  <c:v>99.266268435000001</c:v>
                </c:pt>
                <c:pt idx="25">
                  <c:v>99.266268435000001</c:v>
                </c:pt>
              </c:numCache>
            </c:numRef>
          </c:yVal>
          <c:smooth val="0"/>
          <c:extLst>
            <c:ext xmlns:c16="http://schemas.microsoft.com/office/drawing/2014/chart" uri="{C3380CC4-5D6E-409C-BE32-E72D297353CC}">
              <c16:uniqueId val="{00000000-4855-46C9-9E99-24B00E927F1B}"/>
            </c:ext>
          </c:extLst>
        </c:ser>
        <c:ser>
          <c:idx val="0"/>
          <c:order val="1"/>
          <c:tx>
            <c:strRef>
              <c:f>'[1]DO survival SR Function'!$Q$1</c:f>
              <c:strCache>
                <c:ptCount val="1"/>
                <c:pt idx="0">
                  <c:v>Survival</c:v>
                </c:pt>
              </c:strCache>
            </c:strRef>
          </c:tx>
          <c:spPr>
            <a:ln w="38100" cap="rnd">
              <a:noFill/>
              <a:round/>
            </a:ln>
            <a:effectLst/>
          </c:spPr>
          <c:marker>
            <c:symbol val="diamond"/>
            <c:size val="8"/>
            <c:spPr>
              <a:solidFill>
                <a:srgbClr val="FF0000"/>
              </a:solidFill>
              <a:ln w="9525">
                <a:solidFill>
                  <a:schemeClr val="accent1"/>
                </a:solidFill>
              </a:ln>
              <a:effectLst/>
            </c:spPr>
          </c:marker>
          <c:xVal>
            <c:numRef>
              <c:f>'[1]DO survival SR Function'!$P$2:$P$27</c:f>
              <c:numCache>
                <c:formatCode>General</c:formatCode>
                <c:ptCount val="26"/>
                <c:pt idx="0">
                  <c:v>0.27239999999999998</c:v>
                </c:pt>
                <c:pt idx="1">
                  <c:v>1</c:v>
                </c:pt>
                <c:pt idx="2">
                  <c:v>1.37</c:v>
                </c:pt>
                <c:pt idx="3">
                  <c:v>1.54</c:v>
                </c:pt>
                <c:pt idx="4">
                  <c:v>2.4676</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Function'!$Q$2:$Q$27</c:f>
              <c:numCache>
                <c:formatCode>General</c:formatCode>
                <c:ptCount val="26"/>
                <c:pt idx="0">
                  <c:v>2.5</c:v>
                </c:pt>
                <c:pt idx="1">
                  <c:v>10</c:v>
                </c:pt>
                <c:pt idx="2">
                  <c:v>50</c:v>
                </c:pt>
                <c:pt idx="3">
                  <c:v>90</c:v>
                </c:pt>
                <c:pt idx="4">
                  <c:v>97.5</c:v>
                </c:pt>
              </c:numCache>
            </c:numRef>
          </c:yVal>
          <c:smooth val="0"/>
          <c:extLst>
            <c:ext xmlns:c16="http://schemas.microsoft.com/office/drawing/2014/chart" uri="{C3380CC4-5D6E-409C-BE32-E72D297353CC}">
              <c16:uniqueId val="{00000001-4855-46C9-9E99-24B00E927F1B}"/>
            </c:ext>
          </c:extLst>
        </c:ser>
        <c:dLbls>
          <c:showLegendKey val="0"/>
          <c:showVal val="0"/>
          <c:showCatName val="0"/>
          <c:showSerName val="0"/>
          <c:showPercent val="0"/>
          <c:showBubbleSize val="0"/>
        </c:dLbls>
        <c:axId val="309480416"/>
        <c:axId val="226786232"/>
      </c:scatterChart>
      <c:valAx>
        <c:axId val="3094804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86232"/>
        <c:crosses val="autoZero"/>
        <c:crossBetween val="midCat"/>
      </c:valAx>
      <c:valAx>
        <c:axId val="226786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94804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'[1]DO survival SR Function'!$AG$1</c:f>
              <c:strCache>
                <c:ptCount val="1"/>
                <c:pt idx="0">
                  <c:v>PRED</c:v>
                </c:pt>
              </c:strCache>
            </c:strRef>
          </c:tx>
          <c:spPr>
            <a:ln w="22225" cap="rnd">
              <a:solidFill>
                <a:schemeClr val="accent1"/>
              </a:solidFill>
              <a:round/>
            </a:ln>
            <a:effectLst/>
          </c:spPr>
          <c:marker>
            <c:symbol val="none"/>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Function'!$AG$2:$AG$27</c:f>
              <c:numCache>
                <c:formatCode>General</c:formatCode>
                <c:ptCount val="26"/>
                <c:pt idx="5">
                  <c:v>0</c:v>
                </c:pt>
                <c:pt idx="6">
                  <c:v>0.02</c:v>
                </c:pt>
                <c:pt idx="7">
                  <c:v>0.15</c:v>
                </c:pt>
                <c:pt idx="8">
                  <c:v>1.5</c:v>
                </c:pt>
                <c:pt idx="9">
                  <c:v>4</c:v>
                </c:pt>
                <c:pt idx="10">
                  <c:v>10</c:v>
                </c:pt>
                <c:pt idx="11">
                  <c:v>18</c:v>
                </c:pt>
                <c:pt idx="12">
                  <c:v>28</c:v>
                </c:pt>
                <c:pt idx="13">
                  <c:v>40</c:v>
                </c:pt>
                <c:pt idx="14">
                  <c:v>59.919858752000003</c:v>
                </c:pt>
                <c:pt idx="15">
                  <c:v>81.487716278999997</c:v>
                </c:pt>
                <c:pt idx="16">
                  <c:v>92.556881023000003</c:v>
                </c:pt>
                <c:pt idx="17">
                  <c:v>96.931682714000004</c:v>
                </c:pt>
                <c:pt idx="18">
                  <c:v>98.478217719</c:v>
                </c:pt>
                <c:pt idx="19">
                  <c:v>99.003040222999999</c:v>
                </c:pt>
                <c:pt idx="20">
                  <c:v>99.178654733000002</c:v>
                </c:pt>
                <c:pt idx="21">
                  <c:v>99.266266997000002</c:v>
                </c:pt>
                <c:pt idx="22">
                  <c:v>99.266268435000001</c:v>
                </c:pt>
                <c:pt idx="23">
                  <c:v>99.266268435000001</c:v>
                </c:pt>
                <c:pt idx="24">
                  <c:v>99.266268435000001</c:v>
                </c:pt>
                <c:pt idx="25">
                  <c:v>99.266268435000001</c:v>
                </c:pt>
              </c:numCache>
            </c:numRef>
          </c:yVal>
          <c:smooth val="1"/>
          <c:extLst>
            <c:ext xmlns:c16="http://schemas.microsoft.com/office/drawing/2014/chart" uri="{C3380CC4-5D6E-409C-BE32-E72D297353CC}">
              <c16:uniqueId val="{00000000-09C3-4921-8A0B-FE463942FEBB}"/>
            </c:ext>
          </c:extLst>
        </c:ser>
        <c:ser>
          <c:idx val="0"/>
          <c:order val="1"/>
          <c:tx>
            <c:strRef>
              <c:f>'[1]DO survival SR Function'!$AF$1</c:f>
              <c:strCache>
                <c:ptCount val="1"/>
                <c:pt idx="0">
                  <c:v>Survival</c:v>
                </c:pt>
              </c:strCache>
            </c:strRef>
          </c:tx>
          <c:spPr>
            <a:ln w="38100" cap="rnd">
              <a:noFill/>
              <a:round/>
            </a:ln>
            <a:effectLst/>
          </c:spPr>
          <c:marker>
            <c:symbol val="diamond"/>
            <c:size val="8"/>
            <c:spPr>
              <a:solidFill>
                <a:srgbClr val="FF0000"/>
              </a:solidFill>
              <a:ln w="9525">
                <a:solidFill>
                  <a:schemeClr val="accent1"/>
                </a:solidFill>
              </a:ln>
              <a:effectLst/>
            </c:spPr>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Function'!$AF$2:$AF$27</c:f>
              <c:numCache>
                <c:formatCode>General</c:formatCode>
                <c:ptCount val="26"/>
                <c:pt idx="0">
                  <c:v>2.5</c:v>
                </c:pt>
                <c:pt idx="1">
                  <c:v>10</c:v>
                </c:pt>
                <c:pt idx="2">
                  <c:v>50</c:v>
                </c:pt>
                <c:pt idx="3">
                  <c:v>90</c:v>
                </c:pt>
                <c:pt idx="4">
                  <c:v>97.5</c:v>
                </c:pt>
              </c:numCache>
            </c:numRef>
          </c:yVal>
          <c:smooth val="0"/>
          <c:extLst>
            <c:ext xmlns:c16="http://schemas.microsoft.com/office/drawing/2014/chart" uri="{C3380CC4-5D6E-409C-BE32-E72D297353CC}">
              <c16:uniqueId val="{00000001-09C3-4921-8A0B-FE463942FEBB}"/>
            </c:ext>
          </c:extLst>
        </c:ser>
        <c:dLbls>
          <c:showLegendKey val="0"/>
          <c:showVal val="0"/>
          <c:showCatName val="0"/>
          <c:showSerName val="0"/>
          <c:showPercent val="0"/>
          <c:showBubbleSize val="0"/>
        </c:dLbls>
        <c:axId val="340039160"/>
        <c:axId val="340039488"/>
      </c:scatterChart>
      <c:valAx>
        <c:axId val="340039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488"/>
        <c:crosses val="autoZero"/>
        <c:crossBetween val="midCat"/>
      </c:valAx>
      <c:valAx>
        <c:axId val="3400394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1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'[1]DO survival SR Function'!$AG$1</c:f>
              <c:strCache>
                <c:ptCount val="1"/>
                <c:pt idx="0">
                  <c:v>PRED</c:v>
                </c:pt>
              </c:strCache>
            </c:strRef>
          </c:tx>
          <c:spPr>
            <a:ln w="22225" cap="rnd">
              <a:solidFill>
                <a:schemeClr val="accent1"/>
              </a:solidFill>
              <a:round/>
            </a:ln>
            <a:effectLst/>
          </c:spPr>
          <c:marker>
            <c:symbol val="none"/>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Function'!$AG$2:$AG$27</c:f>
              <c:numCache>
                <c:formatCode>General</c:formatCode>
                <c:ptCount val="26"/>
                <c:pt idx="5">
                  <c:v>0</c:v>
                </c:pt>
                <c:pt idx="6">
                  <c:v>0.02</c:v>
                </c:pt>
                <c:pt idx="7">
                  <c:v>0.15</c:v>
                </c:pt>
                <c:pt idx="8">
                  <c:v>1.5</c:v>
                </c:pt>
                <c:pt idx="9">
                  <c:v>4</c:v>
                </c:pt>
                <c:pt idx="10">
                  <c:v>10</c:v>
                </c:pt>
                <c:pt idx="11">
                  <c:v>18</c:v>
                </c:pt>
                <c:pt idx="12">
                  <c:v>28</c:v>
                </c:pt>
                <c:pt idx="13">
                  <c:v>40</c:v>
                </c:pt>
                <c:pt idx="14">
                  <c:v>59.919858752000003</c:v>
                </c:pt>
                <c:pt idx="15">
                  <c:v>81.487716278999997</c:v>
                </c:pt>
                <c:pt idx="16">
                  <c:v>92.556881023000003</c:v>
                </c:pt>
                <c:pt idx="17">
                  <c:v>96.931682714000004</c:v>
                </c:pt>
                <c:pt idx="18">
                  <c:v>98.478217719</c:v>
                </c:pt>
                <c:pt idx="19">
                  <c:v>99.003040222999999</c:v>
                </c:pt>
                <c:pt idx="20">
                  <c:v>99.178654733000002</c:v>
                </c:pt>
                <c:pt idx="21">
                  <c:v>99.266266997000002</c:v>
                </c:pt>
                <c:pt idx="22">
                  <c:v>99.266268435000001</c:v>
                </c:pt>
                <c:pt idx="23">
                  <c:v>99.266268435000001</c:v>
                </c:pt>
                <c:pt idx="24">
                  <c:v>99.266268435000001</c:v>
                </c:pt>
                <c:pt idx="25">
                  <c:v>99.266268435000001</c:v>
                </c:pt>
              </c:numCache>
            </c:numRef>
          </c:yVal>
          <c:smooth val="1"/>
          <c:extLst>
            <c:ext xmlns:c16="http://schemas.microsoft.com/office/drawing/2014/chart" uri="{C3380CC4-5D6E-409C-BE32-E72D297353CC}">
              <c16:uniqueId val="{00000000-97C4-4010-93DC-01784D857DBB}"/>
            </c:ext>
          </c:extLst>
        </c:ser>
        <c:ser>
          <c:idx val="0"/>
          <c:order val="1"/>
          <c:tx>
            <c:strRef>
              <c:f>'[1]DO survival SR Function'!$AF$1</c:f>
              <c:strCache>
                <c:ptCount val="1"/>
                <c:pt idx="0">
                  <c:v>Survival</c:v>
                </c:pt>
              </c:strCache>
            </c:strRef>
          </c:tx>
          <c:spPr>
            <a:ln w="38100" cap="rnd">
              <a:noFill/>
              <a:round/>
            </a:ln>
            <a:effectLst/>
          </c:spPr>
          <c:marker>
            <c:symbol val="diamond"/>
            <c:size val="8"/>
            <c:spPr>
              <a:solidFill>
                <a:srgbClr val="FF0000"/>
              </a:solidFill>
              <a:ln w="9525">
                <a:solidFill>
                  <a:schemeClr val="accent1"/>
                </a:solidFill>
              </a:ln>
              <a:effectLst/>
            </c:spPr>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Function'!$AF$2:$AF$27</c:f>
              <c:numCache>
                <c:formatCode>General</c:formatCode>
                <c:ptCount val="26"/>
                <c:pt idx="0">
                  <c:v>2.5</c:v>
                </c:pt>
                <c:pt idx="1">
                  <c:v>10</c:v>
                </c:pt>
                <c:pt idx="2">
                  <c:v>50</c:v>
                </c:pt>
                <c:pt idx="3">
                  <c:v>90</c:v>
                </c:pt>
                <c:pt idx="4">
                  <c:v>97.5</c:v>
                </c:pt>
              </c:numCache>
            </c:numRef>
          </c:yVal>
          <c:smooth val="0"/>
          <c:extLst>
            <c:ext xmlns:c16="http://schemas.microsoft.com/office/drawing/2014/chart" uri="{C3380CC4-5D6E-409C-BE32-E72D297353CC}">
              <c16:uniqueId val="{00000001-97C4-4010-93DC-01784D857DBB}"/>
            </c:ext>
          </c:extLst>
        </c:ser>
        <c:ser>
          <c:idx val="2"/>
          <c:order val="2"/>
          <c:tx>
            <c:v>minus 1 STD</c:v>
          </c:tx>
          <c:spPr>
            <a:ln w="19050" cap="rnd">
              <a:solidFill>
                <a:schemeClr val="bg2">
                  <a:lumMod val="75000"/>
                </a:schemeClr>
              </a:solidFill>
              <a:prstDash val="dash"/>
              <a:round/>
            </a:ln>
            <a:effectLst/>
          </c:spPr>
          <c:marker>
            <c:symbol val="none"/>
          </c:marker>
          <c:xVal>
            <c:numRef>
              <c:f>'[1]DO survival SR Function'!$AH$7:$AH$27</c:f>
              <c:numCache>
                <c:formatCode>General</c:formatCode>
                <c:ptCount val="21"/>
                <c:pt idx="0">
                  <c:v>0</c:v>
                </c:pt>
                <c:pt idx="1">
                  <c:v>3.9999999999999925E-2</c:v>
                </c:pt>
                <c:pt idx="2">
                  <c:v>0.1399999999999999</c:v>
                </c:pt>
                <c:pt idx="3">
                  <c:v>0.24</c:v>
                </c:pt>
                <c:pt idx="4">
                  <c:v>0.33999999999999997</c:v>
                </c:pt>
                <c:pt idx="5">
                  <c:v>0.43999999999999995</c:v>
                </c:pt>
                <c:pt idx="6">
                  <c:v>0.54</c:v>
                </c:pt>
                <c:pt idx="7">
                  <c:v>0.6399999999999999</c:v>
                </c:pt>
                <c:pt idx="8">
                  <c:v>0.74</c:v>
                </c:pt>
                <c:pt idx="9">
                  <c:v>0.83999999999999986</c:v>
                </c:pt>
                <c:pt idx="10">
                  <c:v>0.94</c:v>
                </c:pt>
                <c:pt idx="11">
                  <c:v>1.04</c:v>
                </c:pt>
                <c:pt idx="12">
                  <c:v>1.1399999999999999</c:v>
                </c:pt>
                <c:pt idx="13">
                  <c:v>1.24</c:v>
                </c:pt>
                <c:pt idx="14">
                  <c:v>1.3399999999999999</c:v>
                </c:pt>
                <c:pt idx="15">
                  <c:v>1.44</c:v>
                </c:pt>
                <c:pt idx="16">
                  <c:v>2.44</c:v>
                </c:pt>
                <c:pt idx="17">
                  <c:v>3.44</c:v>
                </c:pt>
                <c:pt idx="18">
                  <c:v>4.4399999999999995</c:v>
                </c:pt>
                <c:pt idx="19">
                  <c:v>5.4399999999999995</c:v>
                </c:pt>
                <c:pt idx="20">
                  <c:v>6.4399999999999995</c:v>
                </c:pt>
              </c:numCache>
            </c:numRef>
          </c:xVal>
          <c:yVal>
            <c:numRef>
              <c:f>'[1]DO survival SR Function'!$AG$7:$AG$27</c:f>
              <c:numCache>
                <c:formatCode>General</c:formatCode>
                <c:ptCount val="21"/>
                <c:pt idx="0">
                  <c:v>0</c:v>
                </c:pt>
                <c:pt idx="1">
                  <c:v>0.02</c:v>
                </c:pt>
                <c:pt idx="2">
                  <c:v>0.15</c:v>
                </c:pt>
                <c:pt idx="3">
                  <c:v>1.5</c:v>
                </c:pt>
                <c:pt idx="4">
                  <c:v>4</c:v>
                </c:pt>
                <c:pt idx="5">
                  <c:v>10</c:v>
                </c:pt>
                <c:pt idx="6">
                  <c:v>18</c:v>
                </c:pt>
                <c:pt idx="7">
                  <c:v>28</c:v>
                </c:pt>
                <c:pt idx="8">
                  <c:v>40</c:v>
                </c:pt>
                <c:pt idx="9">
                  <c:v>59.919858752000003</c:v>
                </c:pt>
                <c:pt idx="10">
                  <c:v>81.487716278999997</c:v>
                </c:pt>
                <c:pt idx="11">
                  <c:v>92.556881023000003</c:v>
                </c:pt>
                <c:pt idx="12">
                  <c:v>96.931682714000004</c:v>
                </c:pt>
                <c:pt idx="13">
                  <c:v>98.478217719</c:v>
                </c:pt>
                <c:pt idx="14">
                  <c:v>99.003040222999999</c:v>
                </c:pt>
                <c:pt idx="15">
                  <c:v>99.178654733000002</c:v>
                </c:pt>
                <c:pt idx="16">
                  <c:v>99.266266997000002</c:v>
                </c:pt>
                <c:pt idx="17">
                  <c:v>99.266268435000001</c:v>
                </c:pt>
                <c:pt idx="18">
                  <c:v>99.266268435000001</c:v>
                </c:pt>
                <c:pt idx="19">
                  <c:v>99.266268435000001</c:v>
                </c:pt>
                <c:pt idx="20">
                  <c:v>99.266268435000001</c:v>
                </c:pt>
              </c:numCache>
            </c:numRef>
          </c:yVal>
          <c:smooth val="0"/>
          <c:extLst>
            <c:ext xmlns:c16="http://schemas.microsoft.com/office/drawing/2014/chart" uri="{C3380CC4-5D6E-409C-BE32-E72D297353CC}">
              <c16:uniqueId val="{00000002-97C4-4010-93DC-01784D857DBB}"/>
            </c:ext>
          </c:extLst>
        </c:ser>
        <c:ser>
          <c:idx val="3"/>
          <c:order val="3"/>
          <c:tx>
            <c:v>plus 1 STD</c:v>
          </c:tx>
          <c:spPr>
            <a:ln w="19050" cap="rnd">
              <a:solidFill>
                <a:schemeClr val="bg2">
                  <a:lumMod val="75000"/>
                </a:schemeClr>
              </a:solidFill>
              <a:prstDash val="dash"/>
              <a:round/>
            </a:ln>
            <a:effectLst/>
          </c:spPr>
          <c:marker>
            <c:symbol val="none"/>
          </c:marker>
          <c:xVal>
            <c:numRef>
              <c:f>'[1]DO survival SR Function'!$AI$7:$AI$27</c:f>
              <c:numCache>
                <c:formatCode>General</c:formatCode>
                <c:ptCount val="21"/>
                <c:pt idx="0">
                  <c:v>0.56000000000000005</c:v>
                </c:pt>
                <c:pt idx="1">
                  <c:v>1.1600000000000001</c:v>
                </c:pt>
                <c:pt idx="2">
                  <c:v>1.26</c:v>
                </c:pt>
                <c:pt idx="3">
                  <c:v>1.36</c:v>
                </c:pt>
                <c:pt idx="4">
                  <c:v>1.46</c:v>
                </c:pt>
                <c:pt idx="5">
                  <c:v>1.56</c:v>
                </c:pt>
                <c:pt idx="6">
                  <c:v>1.6600000000000001</c:v>
                </c:pt>
                <c:pt idx="7">
                  <c:v>1.76</c:v>
                </c:pt>
                <c:pt idx="8">
                  <c:v>1.86</c:v>
                </c:pt>
                <c:pt idx="9">
                  <c:v>1.96</c:v>
                </c:pt>
                <c:pt idx="10">
                  <c:v>2.06</c:v>
                </c:pt>
                <c:pt idx="11">
                  <c:v>2.16</c:v>
                </c:pt>
                <c:pt idx="12">
                  <c:v>2.2599999999999998</c:v>
                </c:pt>
                <c:pt idx="13">
                  <c:v>2.3600000000000003</c:v>
                </c:pt>
                <c:pt idx="14">
                  <c:v>2.46</c:v>
                </c:pt>
                <c:pt idx="15">
                  <c:v>2.56</c:v>
                </c:pt>
                <c:pt idx="16">
                  <c:v>3.56</c:v>
                </c:pt>
                <c:pt idx="17">
                  <c:v>4.5600000000000005</c:v>
                </c:pt>
                <c:pt idx="18">
                  <c:v>5.5600000000000005</c:v>
                </c:pt>
                <c:pt idx="19">
                  <c:v>6.5600000000000005</c:v>
                </c:pt>
                <c:pt idx="20">
                  <c:v>7.5600000000000005</c:v>
                </c:pt>
              </c:numCache>
            </c:numRef>
          </c:xVal>
          <c:yVal>
            <c:numRef>
              <c:f>'[1]DO survival SR Function'!$AG$7:$AG$27</c:f>
              <c:numCache>
                <c:formatCode>General</c:formatCode>
                <c:ptCount val="21"/>
                <c:pt idx="0">
                  <c:v>0</c:v>
                </c:pt>
                <c:pt idx="1">
                  <c:v>0.02</c:v>
                </c:pt>
                <c:pt idx="2">
                  <c:v>0.15</c:v>
                </c:pt>
                <c:pt idx="3">
                  <c:v>1.5</c:v>
                </c:pt>
                <c:pt idx="4">
                  <c:v>4</c:v>
                </c:pt>
                <c:pt idx="5">
                  <c:v>10</c:v>
                </c:pt>
                <c:pt idx="6">
                  <c:v>18</c:v>
                </c:pt>
                <c:pt idx="7">
                  <c:v>28</c:v>
                </c:pt>
                <c:pt idx="8">
                  <c:v>40</c:v>
                </c:pt>
                <c:pt idx="9">
                  <c:v>59.919858752000003</c:v>
                </c:pt>
                <c:pt idx="10">
                  <c:v>81.487716278999997</c:v>
                </c:pt>
                <c:pt idx="11">
                  <c:v>92.556881023000003</c:v>
                </c:pt>
                <c:pt idx="12">
                  <c:v>96.931682714000004</c:v>
                </c:pt>
                <c:pt idx="13">
                  <c:v>98.478217719</c:v>
                </c:pt>
                <c:pt idx="14">
                  <c:v>99.003040222999999</c:v>
                </c:pt>
                <c:pt idx="15">
                  <c:v>99.178654733000002</c:v>
                </c:pt>
                <c:pt idx="16">
                  <c:v>99.266266997000002</c:v>
                </c:pt>
                <c:pt idx="17">
                  <c:v>99.266268435000001</c:v>
                </c:pt>
                <c:pt idx="18">
                  <c:v>99.266268435000001</c:v>
                </c:pt>
                <c:pt idx="19">
                  <c:v>99.266268435000001</c:v>
                </c:pt>
                <c:pt idx="20">
                  <c:v>99.266268435000001</c:v>
                </c:pt>
              </c:numCache>
            </c:numRef>
          </c:yVal>
          <c:smooth val="0"/>
          <c:extLst>
            <c:ext xmlns:c16="http://schemas.microsoft.com/office/drawing/2014/chart" uri="{C3380CC4-5D6E-409C-BE32-E72D297353CC}">
              <c16:uniqueId val="{00000003-97C4-4010-93DC-01784D857DBB}"/>
            </c:ext>
          </c:extLst>
        </c:ser>
        <c:dLbls>
          <c:showLegendKey val="0"/>
          <c:showVal val="0"/>
          <c:showCatName val="0"/>
          <c:showSerName val="0"/>
          <c:showPercent val="0"/>
          <c:showBubbleSize val="0"/>
        </c:dLbls>
        <c:axId val="340039160"/>
        <c:axId val="340039488"/>
      </c:scatterChart>
      <c:valAx>
        <c:axId val="340039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488"/>
        <c:crosses val="autoZero"/>
        <c:crossBetween val="midCat"/>
      </c:valAx>
      <c:valAx>
        <c:axId val="3400394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1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'[1]DO survival SR Function'!$AF$1</c:f>
              <c:strCache>
                <c:ptCount val="1"/>
                <c:pt idx="0">
                  <c:v>Survival</c:v>
                </c:pt>
              </c:strCache>
            </c:strRef>
          </c:tx>
          <c:spPr>
            <a:ln w="38100" cap="rnd">
              <a:noFill/>
              <a:round/>
            </a:ln>
            <a:effectLst/>
          </c:spPr>
          <c:marker>
            <c:symbol val="diamond"/>
            <c:size val="8"/>
            <c:spPr>
              <a:solidFill>
                <a:srgbClr val="FF0000"/>
              </a:solidFill>
              <a:ln w="9525">
                <a:solidFill>
                  <a:schemeClr val="accent1"/>
                </a:solidFill>
              </a:ln>
              <a:effectLst/>
            </c:spPr>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Function'!$AF$2:$AF$27</c:f>
              <c:numCache>
                <c:formatCode>General</c:formatCode>
                <c:ptCount val="26"/>
                <c:pt idx="0">
                  <c:v>2.5</c:v>
                </c:pt>
                <c:pt idx="1">
                  <c:v>10</c:v>
                </c:pt>
                <c:pt idx="2">
                  <c:v>50</c:v>
                </c:pt>
                <c:pt idx="3">
                  <c:v>90</c:v>
                </c:pt>
                <c:pt idx="4">
                  <c:v>97.5</c:v>
                </c:pt>
              </c:numCache>
            </c:numRef>
          </c:yVal>
          <c:smooth val="0"/>
          <c:extLst>
            <c:ext xmlns:c16="http://schemas.microsoft.com/office/drawing/2014/chart" uri="{C3380CC4-5D6E-409C-BE32-E72D297353CC}">
              <c16:uniqueId val="{00000000-A83B-4925-A235-7D3E0AE80683}"/>
            </c:ext>
          </c:extLst>
        </c:ser>
        <c:ser>
          <c:idx val="1"/>
          <c:order val="1"/>
          <c:tx>
            <c:strRef>
              <c:f>'[1]DO survival SR Function'!$AG$1</c:f>
              <c:strCache>
                <c:ptCount val="1"/>
                <c:pt idx="0">
                  <c:v>PRED</c:v>
                </c:pt>
              </c:strCache>
            </c:strRef>
          </c:tx>
          <c:spPr>
            <a:ln w="25400" cap="rnd">
              <a:solidFill>
                <a:schemeClr val="accent1"/>
              </a:solidFill>
              <a:round/>
            </a:ln>
            <a:effectLst/>
          </c:spPr>
          <c:marker>
            <c:symbol val="none"/>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Function'!$AG$2:$AG$27</c:f>
              <c:numCache>
                <c:formatCode>General</c:formatCode>
                <c:ptCount val="26"/>
                <c:pt idx="5">
                  <c:v>0</c:v>
                </c:pt>
                <c:pt idx="6">
                  <c:v>0.02</c:v>
                </c:pt>
                <c:pt idx="7">
                  <c:v>0.15</c:v>
                </c:pt>
                <c:pt idx="8">
                  <c:v>1.5</c:v>
                </c:pt>
                <c:pt idx="9">
                  <c:v>4</c:v>
                </c:pt>
                <c:pt idx="10">
                  <c:v>10</c:v>
                </c:pt>
                <c:pt idx="11">
                  <c:v>18</c:v>
                </c:pt>
                <c:pt idx="12">
                  <c:v>28</c:v>
                </c:pt>
                <c:pt idx="13">
                  <c:v>40</c:v>
                </c:pt>
                <c:pt idx="14">
                  <c:v>59.919858752000003</c:v>
                </c:pt>
                <c:pt idx="15">
                  <c:v>81.487716278999997</c:v>
                </c:pt>
                <c:pt idx="16">
                  <c:v>92.556881023000003</c:v>
                </c:pt>
                <c:pt idx="17">
                  <c:v>96.931682714000004</c:v>
                </c:pt>
                <c:pt idx="18">
                  <c:v>98.478217719</c:v>
                </c:pt>
                <c:pt idx="19">
                  <c:v>99.003040222999999</c:v>
                </c:pt>
                <c:pt idx="20">
                  <c:v>99.178654733000002</c:v>
                </c:pt>
                <c:pt idx="21">
                  <c:v>99.266266997000002</c:v>
                </c:pt>
                <c:pt idx="22">
                  <c:v>99.266268435000001</c:v>
                </c:pt>
                <c:pt idx="23">
                  <c:v>99.266268435000001</c:v>
                </c:pt>
                <c:pt idx="24">
                  <c:v>99.266268435000001</c:v>
                </c:pt>
                <c:pt idx="25">
                  <c:v>99.266268435000001</c:v>
                </c:pt>
              </c:numCache>
            </c:numRef>
          </c:yVal>
          <c:smooth val="1"/>
          <c:extLst>
            <c:ext xmlns:c16="http://schemas.microsoft.com/office/drawing/2014/chart" uri="{C3380CC4-5D6E-409C-BE32-E72D297353CC}">
              <c16:uniqueId val="{00000001-A83B-4925-A235-7D3E0AE80683}"/>
            </c:ext>
          </c:extLst>
        </c:ser>
        <c:ser>
          <c:idx val="2"/>
          <c:order val="2"/>
          <c:tx>
            <c:v>minus 1 STD</c:v>
          </c:tx>
          <c:spPr>
            <a:ln w="19050" cap="rnd">
              <a:solidFill>
                <a:schemeClr val="bg2">
                  <a:lumMod val="75000"/>
                </a:schemeClr>
              </a:solidFill>
              <a:prstDash val="dash"/>
              <a:round/>
            </a:ln>
            <a:effectLst/>
          </c:spPr>
          <c:marker>
            <c:symbol val="none"/>
          </c:marker>
          <c:xVal>
            <c:numRef>
              <c:f>'[1]DO survival SR Function'!$AH$7:$AH$27</c:f>
              <c:numCache>
                <c:formatCode>General</c:formatCode>
                <c:ptCount val="21"/>
                <c:pt idx="0">
                  <c:v>0</c:v>
                </c:pt>
                <c:pt idx="1">
                  <c:v>3.9999999999999925E-2</c:v>
                </c:pt>
                <c:pt idx="2">
                  <c:v>0.1399999999999999</c:v>
                </c:pt>
                <c:pt idx="3">
                  <c:v>0.24</c:v>
                </c:pt>
                <c:pt idx="4">
                  <c:v>0.33999999999999997</c:v>
                </c:pt>
                <c:pt idx="5">
                  <c:v>0.43999999999999995</c:v>
                </c:pt>
                <c:pt idx="6">
                  <c:v>0.54</c:v>
                </c:pt>
                <c:pt idx="7">
                  <c:v>0.6399999999999999</c:v>
                </c:pt>
                <c:pt idx="8">
                  <c:v>0.74</c:v>
                </c:pt>
                <c:pt idx="9">
                  <c:v>0.83999999999999986</c:v>
                </c:pt>
                <c:pt idx="10">
                  <c:v>0.94</c:v>
                </c:pt>
                <c:pt idx="11">
                  <c:v>1.04</c:v>
                </c:pt>
                <c:pt idx="12">
                  <c:v>1.1399999999999999</c:v>
                </c:pt>
                <c:pt idx="13">
                  <c:v>1.24</c:v>
                </c:pt>
                <c:pt idx="14">
                  <c:v>1.3399999999999999</c:v>
                </c:pt>
                <c:pt idx="15">
                  <c:v>1.44</c:v>
                </c:pt>
                <c:pt idx="16">
                  <c:v>2.44</c:v>
                </c:pt>
                <c:pt idx="17">
                  <c:v>3.44</c:v>
                </c:pt>
                <c:pt idx="18">
                  <c:v>4.4399999999999995</c:v>
                </c:pt>
                <c:pt idx="19">
                  <c:v>5.4399999999999995</c:v>
                </c:pt>
                <c:pt idx="20">
                  <c:v>6.4399999999999995</c:v>
                </c:pt>
              </c:numCache>
            </c:numRef>
          </c:xVal>
          <c:yVal>
            <c:numRef>
              <c:f>'[1]DO survival SR Function'!$AG$7:$AG$27</c:f>
              <c:numCache>
                <c:formatCode>General</c:formatCode>
                <c:ptCount val="21"/>
                <c:pt idx="0">
                  <c:v>0</c:v>
                </c:pt>
                <c:pt idx="1">
                  <c:v>0.02</c:v>
                </c:pt>
                <c:pt idx="2">
                  <c:v>0.15</c:v>
                </c:pt>
                <c:pt idx="3">
                  <c:v>1.5</c:v>
                </c:pt>
                <c:pt idx="4">
                  <c:v>4</c:v>
                </c:pt>
                <c:pt idx="5">
                  <c:v>10</c:v>
                </c:pt>
                <c:pt idx="6">
                  <c:v>18</c:v>
                </c:pt>
                <c:pt idx="7">
                  <c:v>28</c:v>
                </c:pt>
                <c:pt idx="8">
                  <c:v>40</c:v>
                </c:pt>
                <c:pt idx="9">
                  <c:v>59.919858752000003</c:v>
                </c:pt>
                <c:pt idx="10">
                  <c:v>81.487716278999997</c:v>
                </c:pt>
                <c:pt idx="11">
                  <c:v>92.556881023000003</c:v>
                </c:pt>
                <c:pt idx="12">
                  <c:v>96.931682714000004</c:v>
                </c:pt>
                <c:pt idx="13">
                  <c:v>98.478217719</c:v>
                </c:pt>
                <c:pt idx="14">
                  <c:v>99.003040222999999</c:v>
                </c:pt>
                <c:pt idx="15">
                  <c:v>99.178654733000002</c:v>
                </c:pt>
                <c:pt idx="16">
                  <c:v>99.266266997000002</c:v>
                </c:pt>
                <c:pt idx="17">
                  <c:v>99.266268435000001</c:v>
                </c:pt>
                <c:pt idx="18">
                  <c:v>99.266268435000001</c:v>
                </c:pt>
                <c:pt idx="19">
                  <c:v>99.266268435000001</c:v>
                </c:pt>
                <c:pt idx="20">
                  <c:v>99.266268435000001</c:v>
                </c:pt>
              </c:numCache>
            </c:numRef>
          </c:yVal>
          <c:smooth val="0"/>
          <c:extLst>
            <c:ext xmlns:c16="http://schemas.microsoft.com/office/drawing/2014/chart" uri="{C3380CC4-5D6E-409C-BE32-E72D297353CC}">
              <c16:uniqueId val="{00000002-A83B-4925-A235-7D3E0AE80683}"/>
            </c:ext>
          </c:extLst>
        </c:ser>
        <c:ser>
          <c:idx val="3"/>
          <c:order val="3"/>
          <c:tx>
            <c:v>plus 1 STD</c:v>
          </c:tx>
          <c:spPr>
            <a:ln w="19050" cap="rnd">
              <a:solidFill>
                <a:schemeClr val="bg2">
                  <a:lumMod val="75000"/>
                </a:schemeClr>
              </a:solidFill>
              <a:prstDash val="dash"/>
              <a:round/>
            </a:ln>
            <a:effectLst/>
          </c:spPr>
          <c:marker>
            <c:symbol val="none"/>
          </c:marker>
          <c:xVal>
            <c:numRef>
              <c:f>'[1]DO survival SR Function'!$AI$7:$AI$27</c:f>
              <c:numCache>
                <c:formatCode>General</c:formatCode>
                <c:ptCount val="21"/>
                <c:pt idx="0">
                  <c:v>0.56000000000000005</c:v>
                </c:pt>
                <c:pt idx="1">
                  <c:v>1.1600000000000001</c:v>
                </c:pt>
                <c:pt idx="2">
                  <c:v>1.26</c:v>
                </c:pt>
                <c:pt idx="3">
                  <c:v>1.36</c:v>
                </c:pt>
                <c:pt idx="4">
                  <c:v>1.46</c:v>
                </c:pt>
                <c:pt idx="5">
                  <c:v>1.56</c:v>
                </c:pt>
                <c:pt idx="6">
                  <c:v>1.6600000000000001</c:v>
                </c:pt>
                <c:pt idx="7">
                  <c:v>1.76</c:v>
                </c:pt>
                <c:pt idx="8">
                  <c:v>1.86</c:v>
                </c:pt>
                <c:pt idx="9">
                  <c:v>1.96</c:v>
                </c:pt>
                <c:pt idx="10">
                  <c:v>2.06</c:v>
                </c:pt>
                <c:pt idx="11">
                  <c:v>2.16</c:v>
                </c:pt>
                <c:pt idx="12">
                  <c:v>2.2599999999999998</c:v>
                </c:pt>
                <c:pt idx="13">
                  <c:v>2.3600000000000003</c:v>
                </c:pt>
                <c:pt idx="14">
                  <c:v>2.46</c:v>
                </c:pt>
                <c:pt idx="15">
                  <c:v>2.56</c:v>
                </c:pt>
                <c:pt idx="16">
                  <c:v>3.56</c:v>
                </c:pt>
                <c:pt idx="17">
                  <c:v>4.5600000000000005</c:v>
                </c:pt>
                <c:pt idx="18">
                  <c:v>5.5600000000000005</c:v>
                </c:pt>
                <c:pt idx="19">
                  <c:v>6.5600000000000005</c:v>
                </c:pt>
                <c:pt idx="20">
                  <c:v>7.5600000000000005</c:v>
                </c:pt>
              </c:numCache>
            </c:numRef>
          </c:xVal>
          <c:yVal>
            <c:numRef>
              <c:f>'[1]DO survival SR Function'!$AG$7:$AG$27</c:f>
              <c:numCache>
                <c:formatCode>General</c:formatCode>
                <c:ptCount val="21"/>
                <c:pt idx="0">
                  <c:v>0</c:v>
                </c:pt>
                <c:pt idx="1">
                  <c:v>0.02</c:v>
                </c:pt>
                <c:pt idx="2">
                  <c:v>0.15</c:v>
                </c:pt>
                <c:pt idx="3">
                  <c:v>1.5</c:v>
                </c:pt>
                <c:pt idx="4">
                  <c:v>4</c:v>
                </c:pt>
                <c:pt idx="5">
                  <c:v>10</c:v>
                </c:pt>
                <c:pt idx="6">
                  <c:v>18</c:v>
                </c:pt>
                <c:pt idx="7">
                  <c:v>28</c:v>
                </c:pt>
                <c:pt idx="8">
                  <c:v>40</c:v>
                </c:pt>
                <c:pt idx="9">
                  <c:v>59.919858752000003</c:v>
                </c:pt>
                <c:pt idx="10">
                  <c:v>81.487716278999997</c:v>
                </c:pt>
                <c:pt idx="11">
                  <c:v>92.556881023000003</c:v>
                </c:pt>
                <c:pt idx="12">
                  <c:v>96.931682714000004</c:v>
                </c:pt>
                <c:pt idx="13">
                  <c:v>98.478217719</c:v>
                </c:pt>
                <c:pt idx="14">
                  <c:v>99.003040222999999</c:v>
                </c:pt>
                <c:pt idx="15">
                  <c:v>99.178654733000002</c:v>
                </c:pt>
                <c:pt idx="16">
                  <c:v>99.266266997000002</c:v>
                </c:pt>
                <c:pt idx="17">
                  <c:v>99.266268435000001</c:v>
                </c:pt>
                <c:pt idx="18">
                  <c:v>99.266268435000001</c:v>
                </c:pt>
                <c:pt idx="19">
                  <c:v>99.266268435000001</c:v>
                </c:pt>
                <c:pt idx="20">
                  <c:v>99.266268435000001</c:v>
                </c:pt>
              </c:numCache>
            </c:numRef>
          </c:yVal>
          <c:smooth val="0"/>
          <c:extLst>
            <c:ext xmlns:c16="http://schemas.microsoft.com/office/drawing/2014/chart" uri="{C3380CC4-5D6E-409C-BE32-E72D297353CC}">
              <c16:uniqueId val="{00000003-A83B-4925-A235-7D3E0AE80683}"/>
            </c:ext>
          </c:extLst>
        </c:ser>
        <c:ser>
          <c:idx val="4"/>
          <c:order val="4"/>
          <c:spPr>
            <a:ln w="19050" cap="rnd">
              <a:noFill/>
              <a:round/>
            </a:ln>
            <a:effectLst/>
          </c:spPr>
          <c:marker>
            <c:symbol val="circle"/>
            <c:size val="7"/>
            <c:spPr>
              <a:noFill/>
              <a:ln w="9525">
                <a:solidFill>
                  <a:srgbClr val="FF0000"/>
                </a:solidFill>
              </a:ln>
              <a:effectLst/>
            </c:spPr>
          </c:marker>
          <c:xVal>
            <c:numRef>
              <c:f>'[1]DO survival SR Function'!$BB$2:$BB$23</c:f>
              <c:numCache>
                <c:formatCode>General</c:formatCode>
                <c:ptCount val="22"/>
                <c:pt idx="0">
                  <c:v>1.8</c:v>
                </c:pt>
                <c:pt idx="1">
                  <c:v>1.4</c:v>
                </c:pt>
                <c:pt idx="2">
                  <c:v>2</c:v>
                </c:pt>
                <c:pt idx="3">
                  <c:v>1.5</c:v>
                </c:pt>
                <c:pt idx="4">
                  <c:v>1.4</c:v>
                </c:pt>
                <c:pt idx="5">
                  <c:v>1.35</c:v>
                </c:pt>
                <c:pt idx="6">
                  <c:v>1.3</c:v>
                </c:pt>
                <c:pt idx="7">
                  <c:v>1.2</c:v>
                </c:pt>
                <c:pt idx="8">
                  <c:v>0.9</c:v>
                </c:pt>
                <c:pt idx="9">
                  <c:v>0.9</c:v>
                </c:pt>
                <c:pt idx="10">
                  <c:v>0.8</c:v>
                </c:pt>
                <c:pt idx="11">
                  <c:v>0.6</c:v>
                </c:pt>
                <c:pt idx="12">
                  <c:v>0.53</c:v>
                </c:pt>
                <c:pt idx="13">
                  <c:v>0.54</c:v>
                </c:pt>
                <c:pt idx="14">
                  <c:v>1.71</c:v>
                </c:pt>
                <c:pt idx="15">
                  <c:v>1.86</c:v>
                </c:pt>
                <c:pt idx="16">
                  <c:v>2.65</c:v>
                </c:pt>
                <c:pt idx="17">
                  <c:v>0.84</c:v>
                </c:pt>
                <c:pt idx="18">
                  <c:v>1.26</c:v>
                </c:pt>
                <c:pt idx="19">
                  <c:v>1.6</c:v>
                </c:pt>
                <c:pt idx="20">
                  <c:v>1.83</c:v>
                </c:pt>
                <c:pt idx="21">
                  <c:v>2.2000000000000002</c:v>
                </c:pt>
              </c:numCache>
            </c:numRef>
          </c:xVal>
          <c:yVal>
            <c:numRef>
              <c:f>'[1]DO survival SR Function'!$BA$2:$BA$23</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yVal>
          <c:smooth val="0"/>
          <c:extLst>
            <c:ext xmlns:c16="http://schemas.microsoft.com/office/drawing/2014/chart" uri="{C3380CC4-5D6E-409C-BE32-E72D297353CC}">
              <c16:uniqueId val="{00000004-A83B-4925-A235-7D3E0AE80683}"/>
            </c:ext>
          </c:extLst>
        </c:ser>
        <c:ser>
          <c:idx val="5"/>
          <c:order val="5"/>
          <c:spPr>
            <a:ln w="25400" cap="rnd">
              <a:noFill/>
              <a:round/>
            </a:ln>
            <a:effectLst/>
          </c:spPr>
          <c:marker>
            <c:symbol val="circle"/>
            <c:size val="7"/>
            <c:spPr>
              <a:noFill/>
              <a:ln w="9525">
                <a:solidFill>
                  <a:schemeClr val="accent2"/>
                </a:solidFill>
              </a:ln>
              <a:effectLst/>
            </c:spPr>
          </c:marker>
          <c:xVal>
            <c:numRef>
              <c:f>'[1]DO survival SR Function'!$BC$24:$BC$34</c:f>
              <c:numCache>
                <c:formatCode>General</c:formatCode>
                <c:ptCount val="11"/>
                <c:pt idx="0">
                  <c:v>2.2999999999999998</c:v>
                </c:pt>
                <c:pt idx="1">
                  <c:v>1.7</c:v>
                </c:pt>
                <c:pt idx="2">
                  <c:v>2.4500000000000002</c:v>
                </c:pt>
                <c:pt idx="3">
                  <c:v>1.8</c:v>
                </c:pt>
                <c:pt idx="4">
                  <c:v>1.6</c:v>
                </c:pt>
                <c:pt idx="5">
                  <c:v>1.1499999999999999</c:v>
                </c:pt>
                <c:pt idx="6">
                  <c:v>1.7</c:v>
                </c:pt>
                <c:pt idx="7">
                  <c:v>1.1000000000000001</c:v>
                </c:pt>
                <c:pt idx="8">
                  <c:v>1.1000000000000001</c:v>
                </c:pt>
                <c:pt idx="9">
                  <c:v>1.2</c:v>
                </c:pt>
                <c:pt idx="10">
                  <c:v>0.8</c:v>
                </c:pt>
              </c:numCache>
            </c:numRef>
          </c:xVal>
          <c:yVal>
            <c:numRef>
              <c:f>'[1]DO survival SR Function'!$BA$24:$BA$34</c:f>
              <c:numCache>
                <c:formatCode>General</c:formatCode>
                <c:ptCount val="11"/>
                <c:pt idx="0">
                  <c:v>90</c:v>
                </c:pt>
                <c:pt idx="1">
                  <c:v>90</c:v>
                </c:pt>
                <c:pt idx="2">
                  <c:v>90</c:v>
                </c:pt>
                <c:pt idx="3">
                  <c:v>90</c:v>
                </c:pt>
                <c:pt idx="4">
                  <c:v>90</c:v>
                </c:pt>
                <c:pt idx="5">
                  <c:v>90</c:v>
                </c:pt>
                <c:pt idx="6">
                  <c:v>90</c:v>
                </c:pt>
                <c:pt idx="7">
                  <c:v>90</c:v>
                </c:pt>
                <c:pt idx="8">
                  <c:v>90</c:v>
                </c:pt>
                <c:pt idx="9">
                  <c:v>90</c:v>
                </c:pt>
                <c:pt idx="10">
                  <c:v>90</c:v>
                </c:pt>
              </c:numCache>
            </c:numRef>
          </c:yVal>
          <c:smooth val="0"/>
          <c:extLst>
            <c:ext xmlns:c16="http://schemas.microsoft.com/office/drawing/2014/chart" uri="{C3380CC4-5D6E-409C-BE32-E72D297353CC}">
              <c16:uniqueId val="{00000005-A83B-4925-A235-7D3E0AE80683}"/>
            </c:ext>
          </c:extLst>
        </c:ser>
        <c:ser>
          <c:idx val="6"/>
          <c:order val="6"/>
          <c:spPr>
            <a:ln w="25400" cap="rnd">
              <a:noFill/>
              <a:round/>
            </a:ln>
            <a:effectLst/>
          </c:spPr>
          <c:marker>
            <c:symbol val="circle"/>
            <c:size val="7"/>
            <c:spPr>
              <a:noFill/>
              <a:ln w="9525">
                <a:solidFill>
                  <a:schemeClr val="accent3"/>
                </a:solidFill>
              </a:ln>
              <a:effectLst/>
            </c:spPr>
          </c:marker>
          <c:xVal>
            <c:numRef>
              <c:f>'[1]DO survival SR Function'!$BD$35:$BD$46</c:f>
              <c:numCache>
                <c:formatCode>General</c:formatCode>
                <c:ptCount val="12"/>
                <c:pt idx="0">
                  <c:v>1.2</c:v>
                </c:pt>
                <c:pt idx="1">
                  <c:v>1.3</c:v>
                </c:pt>
                <c:pt idx="2">
                  <c:v>1.55</c:v>
                </c:pt>
                <c:pt idx="3">
                  <c:v>0.9</c:v>
                </c:pt>
                <c:pt idx="4">
                  <c:v>1.1000000000000001</c:v>
                </c:pt>
                <c:pt idx="5">
                  <c:v>1.55</c:v>
                </c:pt>
                <c:pt idx="6">
                  <c:v>1</c:v>
                </c:pt>
                <c:pt idx="7">
                  <c:v>1</c:v>
                </c:pt>
                <c:pt idx="8">
                  <c:v>0.7</c:v>
                </c:pt>
                <c:pt idx="9">
                  <c:v>0.7</c:v>
                </c:pt>
                <c:pt idx="10">
                  <c:v>0.6</c:v>
                </c:pt>
                <c:pt idx="11">
                  <c:v>0.4</c:v>
                </c:pt>
              </c:numCache>
            </c:numRef>
          </c:xVal>
          <c:yVal>
            <c:numRef>
              <c:f>'[1]DO survival SR Function'!$BA$35:$BA$46</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yVal>
          <c:smooth val="0"/>
          <c:extLst>
            <c:ext xmlns:c16="http://schemas.microsoft.com/office/drawing/2014/chart" uri="{C3380CC4-5D6E-409C-BE32-E72D297353CC}">
              <c16:uniqueId val="{00000006-A83B-4925-A235-7D3E0AE80683}"/>
            </c:ext>
          </c:extLst>
        </c:ser>
        <c:dLbls>
          <c:showLegendKey val="0"/>
          <c:showVal val="0"/>
          <c:showCatName val="0"/>
          <c:showSerName val="0"/>
          <c:showPercent val="0"/>
          <c:showBubbleSize val="0"/>
        </c:dLbls>
        <c:axId val="340039160"/>
        <c:axId val="340039488"/>
      </c:scatterChart>
      <c:valAx>
        <c:axId val="3400391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40039488"/>
        <c:crosses val="autoZero"/>
        <c:crossBetween val="midCat"/>
        <c:majorUnit val="1"/>
      </c:valAx>
      <c:valAx>
        <c:axId val="340039488"/>
        <c:scaling>
          <c:orientation val="minMax"/>
          <c:max val="100"/>
          <c:min val="0"/>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3400391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'[1]DO survival SR Function'!$AG$1</c:f>
              <c:strCache>
                <c:ptCount val="1"/>
                <c:pt idx="0">
                  <c:v>PRED</c:v>
                </c:pt>
              </c:strCache>
            </c:strRef>
          </c:tx>
          <c:spPr>
            <a:ln w="22225" cap="rnd">
              <a:solidFill>
                <a:schemeClr val="accent1"/>
              </a:solidFill>
              <a:round/>
            </a:ln>
            <a:effectLst/>
          </c:spPr>
          <c:marker>
            <c:symbol val="none"/>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Function'!$AG$2:$AG$27</c:f>
              <c:numCache>
                <c:formatCode>General</c:formatCode>
                <c:ptCount val="26"/>
                <c:pt idx="5">
                  <c:v>0</c:v>
                </c:pt>
                <c:pt idx="6">
                  <c:v>0.02</c:v>
                </c:pt>
                <c:pt idx="7">
                  <c:v>0.15</c:v>
                </c:pt>
                <c:pt idx="8">
                  <c:v>1.5</c:v>
                </c:pt>
                <c:pt idx="9">
                  <c:v>4</c:v>
                </c:pt>
                <c:pt idx="10">
                  <c:v>10</c:v>
                </c:pt>
                <c:pt idx="11">
                  <c:v>18</c:v>
                </c:pt>
                <c:pt idx="12">
                  <c:v>28</c:v>
                </c:pt>
                <c:pt idx="13">
                  <c:v>40</c:v>
                </c:pt>
                <c:pt idx="14">
                  <c:v>59.919858752000003</c:v>
                </c:pt>
                <c:pt idx="15">
                  <c:v>81.487716278999997</c:v>
                </c:pt>
                <c:pt idx="16">
                  <c:v>92.556881023000003</c:v>
                </c:pt>
                <c:pt idx="17">
                  <c:v>96.931682714000004</c:v>
                </c:pt>
                <c:pt idx="18">
                  <c:v>98.478217719</c:v>
                </c:pt>
                <c:pt idx="19">
                  <c:v>99.003040222999999</c:v>
                </c:pt>
                <c:pt idx="20">
                  <c:v>99.178654733000002</c:v>
                </c:pt>
                <c:pt idx="21">
                  <c:v>99.266266997000002</c:v>
                </c:pt>
                <c:pt idx="22">
                  <c:v>99.266268435000001</c:v>
                </c:pt>
                <c:pt idx="23">
                  <c:v>99.266268435000001</c:v>
                </c:pt>
                <c:pt idx="24">
                  <c:v>99.266268435000001</c:v>
                </c:pt>
                <c:pt idx="25">
                  <c:v>99.266268435000001</c:v>
                </c:pt>
              </c:numCache>
            </c:numRef>
          </c:yVal>
          <c:smooth val="1"/>
          <c:extLst>
            <c:ext xmlns:c16="http://schemas.microsoft.com/office/drawing/2014/chart" uri="{C3380CC4-5D6E-409C-BE32-E72D297353CC}">
              <c16:uniqueId val="{00000000-09C3-4921-8A0B-FE463942FEBB}"/>
            </c:ext>
          </c:extLst>
        </c:ser>
        <c:ser>
          <c:idx val="0"/>
          <c:order val="1"/>
          <c:tx>
            <c:strRef>
              <c:f>'[1]DO survival SR Function'!$AF$1</c:f>
              <c:strCache>
                <c:ptCount val="1"/>
                <c:pt idx="0">
                  <c:v>Survival</c:v>
                </c:pt>
              </c:strCache>
            </c:strRef>
          </c:tx>
          <c:spPr>
            <a:ln w="38100" cap="rnd">
              <a:noFill/>
              <a:round/>
            </a:ln>
            <a:effectLst/>
          </c:spPr>
          <c:marker>
            <c:symbol val="diamond"/>
            <c:size val="8"/>
            <c:spPr>
              <a:solidFill>
                <a:srgbClr val="FF0000"/>
              </a:solidFill>
              <a:ln w="9525">
                <a:solidFill>
                  <a:schemeClr val="accent1"/>
                </a:solidFill>
              </a:ln>
              <a:effectLst/>
            </c:spPr>
          </c:marker>
          <c:xVal>
            <c:numRef>
              <c:f>'[1]DO survival SR Function'!$AE$2:$AE$27</c:f>
              <c:numCache>
                <c:formatCode>General</c:formatCode>
                <c:ptCount val="26"/>
                <c:pt idx="1">
                  <c:v>1</c:v>
                </c:pt>
                <c:pt idx="2">
                  <c:v>1.37</c:v>
                </c:pt>
                <c:pt idx="3">
                  <c:v>1.54</c:v>
                </c:pt>
                <c:pt idx="5">
                  <c:v>0</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3</c:v>
                </c:pt>
                <c:pt idx="22">
                  <c:v>4</c:v>
                </c:pt>
                <c:pt idx="23">
                  <c:v>5</c:v>
                </c:pt>
                <c:pt idx="24">
                  <c:v>6</c:v>
                </c:pt>
                <c:pt idx="25">
                  <c:v>7</c:v>
                </c:pt>
              </c:numCache>
            </c:numRef>
          </c:xVal>
          <c:yVal>
            <c:numRef>
              <c:f>'[1]DO survival SR Function'!$AF$2:$AF$27</c:f>
              <c:numCache>
                <c:formatCode>General</c:formatCode>
                <c:ptCount val="26"/>
                <c:pt idx="0">
                  <c:v>2.5</c:v>
                </c:pt>
                <c:pt idx="1">
                  <c:v>10</c:v>
                </c:pt>
                <c:pt idx="2">
                  <c:v>50</c:v>
                </c:pt>
                <c:pt idx="3">
                  <c:v>90</c:v>
                </c:pt>
                <c:pt idx="4">
                  <c:v>97.5</c:v>
                </c:pt>
              </c:numCache>
            </c:numRef>
          </c:yVal>
          <c:smooth val="0"/>
          <c:extLst>
            <c:ext xmlns:c16="http://schemas.microsoft.com/office/drawing/2014/chart" uri="{C3380CC4-5D6E-409C-BE32-E72D297353CC}">
              <c16:uniqueId val="{00000001-09C3-4921-8A0B-FE463942FEBB}"/>
            </c:ext>
          </c:extLst>
        </c:ser>
        <c:ser>
          <c:idx val="2"/>
          <c:order val="2"/>
          <c:tx>
            <c:v>upper 95 PCT CI</c:v>
          </c:tx>
          <c:spPr>
            <a:ln w="19050" cap="rnd">
              <a:solidFill>
                <a:schemeClr val="accent3"/>
              </a:solidFill>
              <a:prstDash val="dash"/>
              <a:round/>
            </a:ln>
            <a:effectLst/>
          </c:spPr>
          <c:marker>
            <c:symbol val="none"/>
          </c:marker>
          <c:xVal>
            <c:numRef>
              <c:f>'SAS output'!$B$7:$B$27</c:f>
              <c:numCache>
                <c:formatCode>General</c:formatCode>
                <c:ptCount val="21"/>
                <c:pt idx="0">
                  <c:v>0</c:v>
                </c:pt>
                <c:pt idx="1">
                  <c:v>0.6</c:v>
                </c:pt>
                <c:pt idx="2">
                  <c:v>0.7</c:v>
                </c:pt>
                <c:pt idx="3">
                  <c:v>0.8</c:v>
                </c:pt>
                <c:pt idx="4">
                  <c:v>0.9</c:v>
                </c:pt>
                <c:pt idx="5">
                  <c:v>1</c:v>
                </c:pt>
                <c:pt idx="6">
                  <c:v>1.1000000000000001</c:v>
                </c:pt>
                <c:pt idx="7">
                  <c:v>1.2</c:v>
                </c:pt>
                <c:pt idx="8">
                  <c:v>1.3</c:v>
                </c:pt>
                <c:pt idx="9">
                  <c:v>1.4</c:v>
                </c:pt>
                <c:pt idx="10">
                  <c:v>1.5</c:v>
                </c:pt>
                <c:pt idx="11">
                  <c:v>1.6</c:v>
                </c:pt>
                <c:pt idx="12">
                  <c:v>1.7</c:v>
                </c:pt>
                <c:pt idx="13">
                  <c:v>1.8</c:v>
                </c:pt>
                <c:pt idx="14">
                  <c:v>1.9</c:v>
                </c:pt>
                <c:pt idx="15">
                  <c:v>2</c:v>
                </c:pt>
                <c:pt idx="16">
                  <c:v>3</c:v>
                </c:pt>
                <c:pt idx="17">
                  <c:v>4</c:v>
                </c:pt>
                <c:pt idx="18">
                  <c:v>5</c:v>
                </c:pt>
                <c:pt idx="19">
                  <c:v>6</c:v>
                </c:pt>
                <c:pt idx="20">
                  <c:v>7</c:v>
                </c:pt>
              </c:numCache>
            </c:numRef>
          </c:xVal>
          <c:yVal>
            <c:numRef>
              <c:f>'SAS output'!$H$7:$H$27</c:f>
              <c:numCache>
                <c:formatCode>General</c:formatCode>
                <c:ptCount val="21"/>
                <c:pt idx="0">
                  <c:v>7.8352160000000001E-4</c:v>
                </c:pt>
                <c:pt idx="1">
                  <c:v>0.33948276100000002</c:v>
                </c:pt>
                <c:pt idx="2">
                  <c:v>0.89948768280000002</c:v>
                </c:pt>
                <c:pt idx="3">
                  <c:v>2.3363358132999998</c:v>
                </c:pt>
                <c:pt idx="4">
                  <c:v>5.8934681703000003</c:v>
                </c:pt>
                <c:pt idx="5">
                  <c:v>14.163170073</c:v>
                </c:pt>
                <c:pt idx="6">
                  <c:v>31.065929341</c:v>
                </c:pt>
                <c:pt idx="7">
                  <c:v>56.669096687</c:v>
                </c:pt>
                <c:pt idx="8">
                  <c:v>75.008511204000001</c:v>
                </c:pt>
                <c:pt idx="9">
                  <c:v>85.541647905999994</c:v>
                </c:pt>
                <c:pt idx="10">
                  <c:v>110.33339717</c:v>
                </c:pt>
                <c:pt idx="11">
                  <c:v>115.92792719000001</c:v>
                </c:pt>
                <c:pt idx="12">
                  <c:v>119.35638925000001</c:v>
                </c:pt>
                <c:pt idx="13">
                  <c:v>123.44105168999999</c:v>
                </c:pt>
                <c:pt idx="14">
                  <c:v>125.73531069000001</c:v>
                </c:pt>
                <c:pt idx="15">
                  <c:v>126.7372124</c:v>
                </c:pt>
                <c:pt idx="16">
                  <c:v>127.37555091</c:v>
                </c:pt>
                <c:pt idx="17">
                  <c:v>127.37557418999999</c:v>
                </c:pt>
                <c:pt idx="18">
                  <c:v>127.37557418999999</c:v>
                </c:pt>
                <c:pt idx="19">
                  <c:v>127.37557418999999</c:v>
                </c:pt>
                <c:pt idx="20">
                  <c:v>127.37557418999999</c:v>
                </c:pt>
              </c:numCache>
            </c:numRef>
          </c:yVal>
          <c:smooth val="0"/>
          <c:extLst>
            <c:ext xmlns:c16="http://schemas.microsoft.com/office/drawing/2014/chart" uri="{C3380CC4-5D6E-409C-BE32-E72D297353CC}">
              <c16:uniqueId val="{00000000-E15A-45AF-A229-A0BACADB375E}"/>
            </c:ext>
          </c:extLst>
        </c:ser>
        <c:ser>
          <c:idx val="3"/>
          <c:order val="3"/>
          <c:tx>
            <c:v>Lower 95 pct CI</c:v>
          </c:tx>
          <c:spPr>
            <a:ln w="19050" cap="rnd">
              <a:solidFill>
                <a:schemeClr val="bg2">
                  <a:lumMod val="75000"/>
                </a:schemeClr>
              </a:solidFill>
              <a:prstDash val="dash"/>
              <a:round/>
            </a:ln>
            <a:effectLst/>
          </c:spPr>
          <c:marker>
            <c:symbol val="none"/>
          </c:marker>
          <c:xVal>
            <c:numRef>
              <c:f>'SAS output'!$B$7:$B$27</c:f>
              <c:numCache>
                <c:formatCode>General</c:formatCode>
                <c:ptCount val="21"/>
                <c:pt idx="0">
                  <c:v>0</c:v>
                </c:pt>
                <c:pt idx="1">
                  <c:v>0.6</c:v>
                </c:pt>
                <c:pt idx="2">
                  <c:v>0.7</c:v>
                </c:pt>
                <c:pt idx="3">
                  <c:v>0.8</c:v>
                </c:pt>
                <c:pt idx="4">
                  <c:v>0.9</c:v>
                </c:pt>
                <c:pt idx="5">
                  <c:v>1</c:v>
                </c:pt>
                <c:pt idx="6">
                  <c:v>1.1000000000000001</c:v>
                </c:pt>
                <c:pt idx="7">
                  <c:v>1.2</c:v>
                </c:pt>
                <c:pt idx="8">
                  <c:v>1.3</c:v>
                </c:pt>
                <c:pt idx="9">
                  <c:v>1.4</c:v>
                </c:pt>
                <c:pt idx="10">
                  <c:v>1.5</c:v>
                </c:pt>
                <c:pt idx="11">
                  <c:v>1.6</c:v>
                </c:pt>
                <c:pt idx="12">
                  <c:v>1.7</c:v>
                </c:pt>
                <c:pt idx="13">
                  <c:v>1.8</c:v>
                </c:pt>
                <c:pt idx="14">
                  <c:v>1.9</c:v>
                </c:pt>
                <c:pt idx="15">
                  <c:v>2</c:v>
                </c:pt>
                <c:pt idx="16">
                  <c:v>3</c:v>
                </c:pt>
                <c:pt idx="17">
                  <c:v>4</c:v>
                </c:pt>
                <c:pt idx="18">
                  <c:v>5</c:v>
                </c:pt>
                <c:pt idx="19">
                  <c:v>6</c:v>
                </c:pt>
                <c:pt idx="20">
                  <c:v>7</c:v>
                </c:pt>
              </c:numCache>
            </c:numRef>
          </c:xVal>
          <c:yVal>
            <c:numRef>
              <c:f>'SAS output'!$G$7:$G$27</c:f>
              <c:numCache>
                <c:formatCode>General</c:formatCode>
                <c:ptCount val="21"/>
                <c:pt idx="0">
                  <c:v>-7.2311599999999999E-4</c:v>
                </c:pt>
                <c:pt idx="1">
                  <c:v>-0.29459184500000002</c:v>
                </c:pt>
                <c:pt idx="2">
                  <c:v>-0.76443872300000004</c:v>
                </c:pt>
                <c:pt idx="3">
                  <c:v>-1.930427441</c:v>
                </c:pt>
                <c:pt idx="4">
                  <c:v>-4.676785765</c:v>
                </c:pt>
                <c:pt idx="5">
                  <c:v>-10.54581617</c:v>
                </c:pt>
                <c:pt idx="6">
                  <c:v>-20.563201299999999</c:v>
                </c:pt>
                <c:pt idx="7">
                  <c:v>-28.096367109999999</c:v>
                </c:pt>
                <c:pt idx="8">
                  <c:v>-8.3052108059999998</c:v>
                </c:pt>
                <c:pt idx="9">
                  <c:v>34.298069597999998</c:v>
                </c:pt>
                <c:pt idx="10">
                  <c:v>52.642035384000003</c:v>
                </c:pt>
                <c:pt idx="11">
                  <c:v>69.185834853000003</c:v>
                </c:pt>
                <c:pt idx="12">
                  <c:v>74.506976179999995</c:v>
                </c:pt>
                <c:pt idx="13">
                  <c:v>73.515383749999998</c:v>
                </c:pt>
                <c:pt idx="14">
                  <c:v>72.270769752999996</c:v>
                </c:pt>
                <c:pt idx="15">
                  <c:v>71.620097064000007</c:v>
                </c:pt>
                <c:pt idx="16">
                  <c:v>71.156983080000003</c:v>
                </c:pt>
                <c:pt idx="17">
                  <c:v>71.156962676999996</c:v>
                </c:pt>
                <c:pt idx="18">
                  <c:v>71.156962676999996</c:v>
                </c:pt>
                <c:pt idx="19">
                  <c:v>71.156962676999996</c:v>
                </c:pt>
                <c:pt idx="20">
                  <c:v>71.156962676999996</c:v>
                </c:pt>
              </c:numCache>
            </c:numRef>
          </c:yVal>
          <c:smooth val="0"/>
          <c:extLst>
            <c:ext xmlns:c16="http://schemas.microsoft.com/office/drawing/2014/chart" uri="{C3380CC4-5D6E-409C-BE32-E72D297353CC}">
              <c16:uniqueId val="{00000001-E15A-45AF-A229-A0BACADB375E}"/>
            </c:ext>
          </c:extLst>
        </c:ser>
        <c:dLbls>
          <c:showLegendKey val="0"/>
          <c:showVal val="0"/>
          <c:showCatName val="0"/>
          <c:showSerName val="0"/>
          <c:showPercent val="0"/>
          <c:showBubbleSize val="0"/>
        </c:dLbls>
        <c:axId val="340039160"/>
        <c:axId val="340039488"/>
      </c:scatterChart>
      <c:valAx>
        <c:axId val="340039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488"/>
        <c:crosses val="autoZero"/>
        <c:crossBetween val="midCat"/>
      </c:valAx>
      <c:valAx>
        <c:axId val="3400394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0391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354329</xdr:colOff>
      <xdr:row>2</xdr:row>
      <xdr:rowOff>0</xdr:rowOff>
    </xdr:from>
    <xdr:to>
      <xdr:col>14</xdr:col>
      <xdr:colOff>142874</xdr:colOff>
      <xdr:row>15</xdr:row>
      <xdr:rowOff>114300</xdr:rowOff>
    </xdr:to>
    <xdr:graphicFrame macro="">
      <xdr:nvGraphicFramePr>
        <xdr:cNvPr id="2" name="Chart 1">
          <a:extLst>
            <a:ext uri="{FF2B5EF4-FFF2-40B4-BE49-F238E27FC236}">
              <a16:creationId xmlns:a16="http://schemas.microsoft.com/office/drawing/2014/main" id="{84C1A76C-AAD3-45F9-80E4-0F10F917E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876300</xdr:colOff>
      <xdr:row>0</xdr:row>
      <xdr:rowOff>0</xdr:rowOff>
    </xdr:from>
    <xdr:to>
      <xdr:col>9</xdr:col>
      <xdr:colOff>304800</xdr:colOff>
      <xdr:row>9</xdr:row>
      <xdr:rowOff>1193800</xdr:rowOff>
    </xdr:to>
    <xdr:grpSp>
      <xdr:nvGrpSpPr>
        <xdr:cNvPr id="40" name="Group 39">
          <a:extLst>
            <a:ext uri="{FF2B5EF4-FFF2-40B4-BE49-F238E27FC236}">
              <a16:creationId xmlns:a16="http://schemas.microsoft.com/office/drawing/2014/main" id="{EB60F2DB-5EB5-02C8-48D5-BA847F8B0830}"/>
            </a:ext>
          </a:extLst>
        </xdr:cNvPr>
        <xdr:cNvGrpSpPr/>
      </xdr:nvGrpSpPr>
      <xdr:grpSpPr>
        <a:xfrm>
          <a:off x="8299450" y="0"/>
          <a:ext cx="5867400" cy="8102600"/>
          <a:chOff x="8299450" y="0"/>
          <a:chExt cx="5537200" cy="3816350"/>
        </a:xfrm>
      </xdr:grpSpPr>
      <xdr:sp macro="" textlink="">
        <xdr:nvSpPr>
          <xdr:cNvPr id="39" name="Rectangle 38">
            <a:extLst>
              <a:ext uri="{FF2B5EF4-FFF2-40B4-BE49-F238E27FC236}">
                <a16:creationId xmlns:a16="http://schemas.microsoft.com/office/drawing/2014/main" id="{CFAB2212-65D9-C201-46D5-3C4174F7F0AF}"/>
              </a:ext>
            </a:extLst>
          </xdr:cNvPr>
          <xdr:cNvSpPr/>
        </xdr:nvSpPr>
        <xdr:spPr>
          <a:xfrm>
            <a:off x="8299450" y="0"/>
            <a:ext cx="5537200" cy="38163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38" name="Group 37">
            <a:extLst>
              <a:ext uri="{FF2B5EF4-FFF2-40B4-BE49-F238E27FC236}">
                <a16:creationId xmlns:a16="http://schemas.microsoft.com/office/drawing/2014/main" id="{026A9519-5206-2964-9CA6-7CBC6CA3C6A3}"/>
              </a:ext>
            </a:extLst>
          </xdr:cNvPr>
          <xdr:cNvGrpSpPr/>
        </xdr:nvGrpSpPr>
        <xdr:grpSpPr>
          <a:xfrm>
            <a:off x="8477250" y="0"/>
            <a:ext cx="4979709" cy="3690513"/>
            <a:chOff x="5975350" y="7190658"/>
            <a:chExt cx="4979709" cy="3690513"/>
          </a:xfrm>
        </xdr:grpSpPr>
        <xdr:sp macro="" textlink="">
          <xdr:nvSpPr>
            <xdr:cNvPr id="2" name="TextBox 85">
              <a:extLst>
                <a:ext uri="{FF2B5EF4-FFF2-40B4-BE49-F238E27FC236}">
                  <a16:creationId xmlns:a16="http://schemas.microsoft.com/office/drawing/2014/main" id="{3869080C-A147-40FB-A145-B7B67F902D76}"/>
                </a:ext>
              </a:extLst>
            </xdr:cNvPr>
            <xdr:cNvSpPr txBox="1"/>
          </xdr:nvSpPr>
          <xdr:spPr>
            <a:xfrm rot="16200000">
              <a:off x="4550166" y="8615842"/>
              <a:ext cx="3219700"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b="1">
                  <a:sym typeface="Wingdings" panose="05000000000000000000" pitchFamily="2" charset="2"/>
                </a:rPr>
                <a:t>Dissolved Oxygen (mg/l</a:t>
              </a:r>
              <a:r>
                <a:rPr lang="en-CA">
                  <a:sym typeface="Wingdings" panose="05000000000000000000" pitchFamily="2" charset="2"/>
                </a:rPr>
                <a:t>)</a:t>
              </a:r>
              <a:endParaRPr lang="en-CA" i="1" u="sng"/>
            </a:p>
          </xdr:txBody>
        </xdr:sp>
        <xdr:pic>
          <xdr:nvPicPr>
            <xdr:cNvPr id="3" name="Picture 2">
              <a:extLst>
                <a:ext uri="{FF2B5EF4-FFF2-40B4-BE49-F238E27FC236}">
                  <a16:creationId xmlns:a16="http://schemas.microsoft.com/office/drawing/2014/main" id="{4E849165-FC80-4459-B547-9C1F4ABD6488}"/>
                </a:ext>
              </a:extLst>
            </xdr:cNvPr>
            <xdr:cNvPicPr>
              <a:picLocks noChangeAspect="1"/>
            </xdr:cNvPicPr>
          </xdr:nvPicPr>
          <xdr:blipFill>
            <a:blip xmlns:r="http://schemas.openxmlformats.org/officeDocument/2006/relationships" r:embed="rId1"/>
            <a:stretch>
              <a:fillRect/>
            </a:stretch>
          </xdr:blipFill>
          <xdr:spPr>
            <a:xfrm>
              <a:off x="6385615" y="7623513"/>
              <a:ext cx="4300481" cy="2664015"/>
            </a:xfrm>
            <a:prstGeom prst="rect">
              <a:avLst/>
            </a:prstGeom>
          </xdr:spPr>
        </xdr:pic>
        <xdr:sp macro="" textlink="">
          <xdr:nvSpPr>
            <xdr:cNvPr id="6" name="TextBox 64">
              <a:extLst>
                <a:ext uri="{FF2B5EF4-FFF2-40B4-BE49-F238E27FC236}">
                  <a16:creationId xmlns:a16="http://schemas.microsoft.com/office/drawing/2014/main" id="{8DD6A320-A9B8-4EE7-AB13-4AF4708C6C44}"/>
                </a:ext>
              </a:extLst>
            </xdr:cNvPr>
            <xdr:cNvSpPr txBox="1"/>
          </xdr:nvSpPr>
          <xdr:spPr>
            <a:xfrm>
              <a:off x="7554728" y="10182726"/>
              <a:ext cx="2071435" cy="646331"/>
            </a:xfrm>
            <a:prstGeom prst="rect">
              <a:avLst/>
            </a:prstGeom>
            <a:noFill/>
            <a:ln>
              <a:solidFill>
                <a:schemeClr val="bg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2200" b="1" i="1">
                  <a:solidFill>
                    <a:srgbClr val="FF0000"/>
                  </a:solidFill>
                  <a:sym typeface="Wingdings" panose="05000000000000000000" pitchFamily="2" charset="2"/>
                </a:rPr>
                <a:t>Day </a:t>
              </a:r>
            </a:p>
            <a:p>
              <a:pPr algn="ctr"/>
              <a:r>
                <a:rPr lang="en-CA" sz="1400" b="1" i="1">
                  <a:solidFill>
                    <a:srgbClr val="FF0000"/>
                  </a:solidFill>
                  <a:sym typeface="Wingdings" panose="05000000000000000000" pitchFamily="2" charset="2"/>
                </a:rPr>
                <a:t>(time series)</a:t>
              </a:r>
              <a:endParaRPr lang="en-CA" sz="1400" i="1" u="sng">
                <a:solidFill>
                  <a:srgbClr val="FF0000"/>
                </a:solidFill>
              </a:endParaRPr>
            </a:p>
          </xdr:txBody>
        </xdr:sp>
        <xdr:sp macro="" textlink="">
          <xdr:nvSpPr>
            <xdr:cNvPr id="7" name="Oval 6">
              <a:extLst>
                <a:ext uri="{FF2B5EF4-FFF2-40B4-BE49-F238E27FC236}">
                  <a16:creationId xmlns:a16="http://schemas.microsoft.com/office/drawing/2014/main" id="{E7C6E8D7-0C55-41C7-AD34-BD1AF789B49F}"/>
                </a:ext>
              </a:extLst>
            </xdr:cNvPr>
            <xdr:cNvSpPr/>
          </xdr:nvSpPr>
          <xdr:spPr>
            <a:xfrm>
              <a:off x="8337148" y="9462800"/>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8" name="Oval 7">
              <a:extLst>
                <a:ext uri="{FF2B5EF4-FFF2-40B4-BE49-F238E27FC236}">
                  <a16:creationId xmlns:a16="http://schemas.microsoft.com/office/drawing/2014/main" id="{FEC91499-DCBC-4D15-838C-5A66A5B67686}"/>
                </a:ext>
              </a:extLst>
            </xdr:cNvPr>
            <xdr:cNvSpPr/>
          </xdr:nvSpPr>
          <xdr:spPr>
            <a:xfrm>
              <a:off x="6926845" y="9475655"/>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9" name="Oval 8">
              <a:extLst>
                <a:ext uri="{FF2B5EF4-FFF2-40B4-BE49-F238E27FC236}">
                  <a16:creationId xmlns:a16="http://schemas.microsoft.com/office/drawing/2014/main" id="{9BA61D84-4E50-4E3B-BD6D-D8E5DC8B0FEF}"/>
                </a:ext>
              </a:extLst>
            </xdr:cNvPr>
            <xdr:cNvSpPr/>
          </xdr:nvSpPr>
          <xdr:spPr>
            <a:xfrm>
              <a:off x="9701732" y="9475655"/>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10" name="Oval 9">
              <a:extLst>
                <a:ext uri="{FF2B5EF4-FFF2-40B4-BE49-F238E27FC236}">
                  <a16:creationId xmlns:a16="http://schemas.microsoft.com/office/drawing/2014/main" id="{9E0D7E55-1A83-4DA3-BCEB-5E8B019F9105}"/>
                </a:ext>
              </a:extLst>
            </xdr:cNvPr>
            <xdr:cNvSpPr/>
          </xdr:nvSpPr>
          <xdr:spPr>
            <a:xfrm>
              <a:off x="10605891" y="9448194"/>
              <a:ext cx="45719" cy="5650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grpSp>
          <xdr:nvGrpSpPr>
            <xdr:cNvPr id="12" name="Group 11">
              <a:extLst>
                <a:ext uri="{FF2B5EF4-FFF2-40B4-BE49-F238E27FC236}">
                  <a16:creationId xmlns:a16="http://schemas.microsoft.com/office/drawing/2014/main" id="{E21CDD1F-63AB-4D1F-AE58-919B40CE0550}"/>
                </a:ext>
              </a:extLst>
            </xdr:cNvPr>
            <xdr:cNvGrpSpPr/>
          </xdr:nvGrpSpPr>
          <xdr:grpSpPr>
            <a:xfrm>
              <a:off x="9583678" y="9516599"/>
              <a:ext cx="327546" cy="172646"/>
              <a:chOff x="4367284" y="5691794"/>
              <a:chExt cx="327546" cy="172646"/>
            </a:xfrm>
          </xdr:grpSpPr>
          <xdr:cxnSp macro="">
            <xdr:nvCxnSpPr>
              <xdr:cNvPr id="35" name="Straight Connector 34">
                <a:extLst>
                  <a:ext uri="{FF2B5EF4-FFF2-40B4-BE49-F238E27FC236}">
                    <a16:creationId xmlns:a16="http://schemas.microsoft.com/office/drawing/2014/main" id="{E8A6A681-41AA-4FD0-A8A1-A6D6DB84A144}"/>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22B6E327-9B66-4533-83E8-0A6933BA54E7}"/>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DD60C0A0-D484-410D-8780-F423C9B78AF1}"/>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Box 65">
              <a:extLst>
                <a:ext uri="{FF2B5EF4-FFF2-40B4-BE49-F238E27FC236}">
                  <a16:creationId xmlns:a16="http://schemas.microsoft.com/office/drawing/2014/main" id="{D494BB61-9CAC-4821-AB6D-95A95E29F6C5}"/>
                </a:ext>
              </a:extLst>
            </xdr:cNvPr>
            <xdr:cNvSpPr txBox="1"/>
          </xdr:nvSpPr>
          <xdr:spPr>
            <a:xfrm>
              <a:off x="9626163" y="10357951"/>
              <a:ext cx="1328896" cy="523220"/>
            </a:xfrm>
            <a:prstGeom prst="rect">
              <a:avLst/>
            </a:prstGeom>
            <a:noFill/>
            <a:ln>
              <a:solidFill>
                <a:schemeClr val="bg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1400" b="1" i="1">
                  <a:sym typeface="Wingdings" panose="05000000000000000000" pitchFamily="2" charset="2"/>
                </a:rPr>
                <a:t>6 Hr daily minimum</a:t>
              </a:r>
              <a:endParaRPr lang="en-CA" sz="1400" i="1" u="sng"/>
            </a:p>
          </xdr:txBody>
        </xdr:sp>
        <xdr:grpSp>
          <xdr:nvGrpSpPr>
            <xdr:cNvPr id="14" name="Group 13">
              <a:extLst>
                <a:ext uri="{FF2B5EF4-FFF2-40B4-BE49-F238E27FC236}">
                  <a16:creationId xmlns:a16="http://schemas.microsoft.com/office/drawing/2014/main" id="{535F21C2-786F-451A-B420-3AE4C0013D8D}"/>
                </a:ext>
              </a:extLst>
            </xdr:cNvPr>
            <xdr:cNvGrpSpPr/>
          </xdr:nvGrpSpPr>
          <xdr:grpSpPr>
            <a:xfrm>
              <a:off x="8208309" y="9531101"/>
              <a:ext cx="327546" cy="172646"/>
              <a:chOff x="4367284" y="5691794"/>
              <a:chExt cx="327546" cy="172646"/>
            </a:xfrm>
          </xdr:grpSpPr>
          <xdr:cxnSp macro="">
            <xdr:nvCxnSpPr>
              <xdr:cNvPr id="32" name="Straight Connector 31">
                <a:extLst>
                  <a:ext uri="{FF2B5EF4-FFF2-40B4-BE49-F238E27FC236}">
                    <a16:creationId xmlns:a16="http://schemas.microsoft.com/office/drawing/2014/main" id="{67AB9924-BD67-420C-B654-23EE4BC182E8}"/>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39E46005-D3B6-4987-BCFF-52B0A1793332}"/>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7347FD1D-D0DB-431A-9BEC-612E2847F8F3}"/>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Group 14">
              <a:extLst>
                <a:ext uri="{FF2B5EF4-FFF2-40B4-BE49-F238E27FC236}">
                  <a16:creationId xmlns:a16="http://schemas.microsoft.com/office/drawing/2014/main" id="{16BCBB5F-A9FC-42F0-9643-AA356F9D7CFC}"/>
                </a:ext>
              </a:extLst>
            </xdr:cNvPr>
            <xdr:cNvGrpSpPr/>
          </xdr:nvGrpSpPr>
          <xdr:grpSpPr>
            <a:xfrm>
              <a:off x="6785931" y="9532161"/>
              <a:ext cx="327546" cy="172646"/>
              <a:chOff x="4367284" y="5691794"/>
              <a:chExt cx="327546" cy="172646"/>
            </a:xfrm>
          </xdr:grpSpPr>
          <xdr:cxnSp macro="">
            <xdr:nvCxnSpPr>
              <xdr:cNvPr id="29" name="Straight Connector 28">
                <a:extLst>
                  <a:ext uri="{FF2B5EF4-FFF2-40B4-BE49-F238E27FC236}">
                    <a16:creationId xmlns:a16="http://schemas.microsoft.com/office/drawing/2014/main" id="{DBC0A50E-4413-4067-90D6-1FA21A11580A}"/>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906431B1-4779-46A0-A2B3-9D530BB27F6C}"/>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6EB2365E-52C9-4ACE-9954-005D6F7D33F0}"/>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 name="Straight Arrow Connector 15">
              <a:extLst>
                <a:ext uri="{FF2B5EF4-FFF2-40B4-BE49-F238E27FC236}">
                  <a16:creationId xmlns:a16="http://schemas.microsoft.com/office/drawing/2014/main" id="{27781E7F-3FC8-4261-A1DE-48199B9B501B}"/>
                </a:ext>
              </a:extLst>
            </xdr:cNvPr>
            <xdr:cNvCxnSpPr>
              <a:cxnSpLocks/>
            </xdr:cNvCxnSpPr>
          </xdr:nvCxnSpPr>
          <xdr:spPr>
            <a:xfrm flipH="1" flipV="1">
              <a:off x="9771601" y="9698972"/>
              <a:ext cx="356370" cy="62991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19" name="Group 18">
              <a:extLst>
                <a:ext uri="{FF2B5EF4-FFF2-40B4-BE49-F238E27FC236}">
                  <a16:creationId xmlns:a16="http://schemas.microsoft.com/office/drawing/2014/main" id="{D0532E8B-DFC8-4A69-8169-0B70311503DB}"/>
                </a:ext>
              </a:extLst>
            </xdr:cNvPr>
            <xdr:cNvGrpSpPr/>
          </xdr:nvGrpSpPr>
          <xdr:grpSpPr>
            <a:xfrm>
              <a:off x="10473839" y="9532664"/>
              <a:ext cx="327546" cy="172646"/>
              <a:chOff x="4367284" y="5691794"/>
              <a:chExt cx="327546" cy="172646"/>
            </a:xfrm>
          </xdr:grpSpPr>
          <xdr:cxnSp macro="">
            <xdr:nvCxnSpPr>
              <xdr:cNvPr id="26" name="Straight Connector 25">
                <a:extLst>
                  <a:ext uri="{FF2B5EF4-FFF2-40B4-BE49-F238E27FC236}">
                    <a16:creationId xmlns:a16="http://schemas.microsoft.com/office/drawing/2014/main" id="{DDA10534-D128-4CE5-88C8-2BDAA90D0530}"/>
                  </a:ext>
                </a:extLst>
              </xdr:cNvPr>
              <xdr:cNvCxnSpPr/>
            </xdr:nvCxnSpPr>
            <xdr:spPr>
              <a:xfrm>
                <a:off x="4367284" y="5777779"/>
                <a:ext cx="32754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F8844CF6-F1BF-4F87-A407-1C9D0FDCD575}"/>
                  </a:ext>
                </a:extLst>
              </xdr:cNvPr>
              <xdr:cNvCxnSpPr>
                <a:cxnSpLocks/>
              </xdr:cNvCxnSpPr>
            </xdr:nvCxnSpPr>
            <xdr:spPr>
              <a:xfrm>
                <a:off x="4694830" y="5691794"/>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6857395A-2022-419E-9BD2-D6487BCC6303}"/>
                  </a:ext>
                </a:extLst>
              </xdr:cNvPr>
              <xdr:cNvCxnSpPr>
                <a:cxnSpLocks/>
              </xdr:cNvCxnSpPr>
            </xdr:nvCxnSpPr>
            <xdr:spPr>
              <a:xfrm>
                <a:off x="4367284" y="5696570"/>
                <a:ext cx="0" cy="1678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21</xdr:col>
      <xdr:colOff>268825</xdr:colOff>
      <xdr:row>7</xdr:row>
      <xdr:rowOff>935178</xdr:rowOff>
    </xdr:from>
    <xdr:to>
      <xdr:col>31</xdr:col>
      <xdr:colOff>457316</xdr:colOff>
      <xdr:row>8</xdr:row>
      <xdr:rowOff>98425</xdr:rowOff>
    </xdr:to>
    <xdr:sp macro="" textlink="">
      <xdr:nvSpPr>
        <xdr:cNvPr id="70" name="TextBox 14">
          <a:extLst>
            <a:ext uri="{FF2B5EF4-FFF2-40B4-BE49-F238E27FC236}">
              <a16:creationId xmlns:a16="http://schemas.microsoft.com/office/drawing/2014/main" id="{84FDCF29-074E-4A3E-BAD9-F4129C1336B5}"/>
            </a:ext>
          </a:extLst>
        </xdr:cNvPr>
        <xdr:cNvSpPr txBox="1"/>
      </xdr:nvSpPr>
      <xdr:spPr>
        <a:xfrm>
          <a:off x="23335200" y="3427553"/>
          <a:ext cx="7744991" cy="1909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indent="0" algn="l" defTabSz="457200" rtl="0" eaLnBrk="1" latinLnBrk="0" hangingPunct="1">
            <a:defRPr sz="1100" kern="1200">
              <a:solidFill>
                <a:schemeClr val="dk1"/>
              </a:solidFill>
              <a:latin typeface="+mn-lt"/>
              <a:ea typeface="+mn-ea"/>
              <a:cs typeface="+mn-cs"/>
            </a:defRPr>
          </a:lvl1pPr>
          <a:lvl2pPr marL="457200" indent="0" algn="l" defTabSz="457200" rtl="0" eaLnBrk="1" latinLnBrk="0" hangingPunct="1">
            <a:defRPr sz="1100" kern="1200">
              <a:solidFill>
                <a:schemeClr val="dk1"/>
              </a:solidFill>
              <a:latin typeface="+mn-lt"/>
              <a:ea typeface="+mn-ea"/>
              <a:cs typeface="+mn-cs"/>
            </a:defRPr>
          </a:lvl2pPr>
          <a:lvl3pPr marL="914400" indent="0" algn="l" defTabSz="457200" rtl="0" eaLnBrk="1" latinLnBrk="0" hangingPunct="1">
            <a:defRPr sz="1100" kern="1200">
              <a:solidFill>
                <a:schemeClr val="dk1"/>
              </a:solidFill>
              <a:latin typeface="+mn-lt"/>
              <a:ea typeface="+mn-ea"/>
              <a:cs typeface="+mn-cs"/>
            </a:defRPr>
          </a:lvl3pPr>
          <a:lvl4pPr marL="1371600" indent="0" algn="l" defTabSz="457200" rtl="0" eaLnBrk="1" latinLnBrk="0" hangingPunct="1">
            <a:defRPr sz="1100" kern="1200">
              <a:solidFill>
                <a:schemeClr val="dk1"/>
              </a:solidFill>
              <a:latin typeface="+mn-lt"/>
              <a:ea typeface="+mn-ea"/>
              <a:cs typeface="+mn-cs"/>
            </a:defRPr>
          </a:lvl4pPr>
          <a:lvl5pPr marL="1828800" indent="0" algn="l" defTabSz="457200" rtl="0" eaLnBrk="1" latinLnBrk="0" hangingPunct="1">
            <a:defRPr sz="1100" kern="1200">
              <a:solidFill>
                <a:schemeClr val="dk1"/>
              </a:solidFill>
              <a:latin typeface="+mn-lt"/>
              <a:ea typeface="+mn-ea"/>
              <a:cs typeface="+mn-cs"/>
            </a:defRPr>
          </a:lvl5pPr>
          <a:lvl6pPr marL="2286000" indent="0" algn="l" defTabSz="457200" rtl="0" eaLnBrk="1" latinLnBrk="0" hangingPunct="1">
            <a:defRPr sz="1100" kern="1200">
              <a:solidFill>
                <a:schemeClr val="dk1"/>
              </a:solidFill>
              <a:latin typeface="+mn-lt"/>
              <a:ea typeface="+mn-ea"/>
              <a:cs typeface="+mn-cs"/>
            </a:defRPr>
          </a:lvl6pPr>
          <a:lvl7pPr marL="2743200" indent="0" algn="l" defTabSz="457200" rtl="0" eaLnBrk="1" latinLnBrk="0" hangingPunct="1">
            <a:defRPr sz="1100" kern="1200">
              <a:solidFill>
                <a:schemeClr val="dk1"/>
              </a:solidFill>
              <a:latin typeface="+mn-lt"/>
              <a:ea typeface="+mn-ea"/>
              <a:cs typeface="+mn-cs"/>
            </a:defRPr>
          </a:lvl7pPr>
          <a:lvl8pPr marL="3200400" indent="0" algn="l" defTabSz="457200" rtl="0" eaLnBrk="1" latinLnBrk="0" hangingPunct="1">
            <a:defRPr sz="1100" kern="1200">
              <a:solidFill>
                <a:schemeClr val="dk1"/>
              </a:solidFill>
              <a:latin typeface="+mn-lt"/>
              <a:ea typeface="+mn-ea"/>
              <a:cs typeface="+mn-cs"/>
            </a:defRPr>
          </a:lvl8pPr>
          <a:lvl9pPr marL="3657600" indent="0" algn="l" defTabSz="457200" rtl="0" eaLnBrk="1" latinLnBrk="0" hangingPunct="1">
            <a:defRPr sz="1100" kern="1200">
              <a:solidFill>
                <a:schemeClr val="dk1"/>
              </a:solidFill>
              <a:latin typeface="+mn-lt"/>
              <a:ea typeface="+mn-ea"/>
              <a:cs typeface="+mn-cs"/>
            </a:defRPr>
          </a:lvl9pPr>
        </a:lstStyle>
        <a:p>
          <a:pPr algn="ctr"/>
          <a:r>
            <a:rPr lang="en-CA" sz="1600" b="1"/>
            <a:t>Conversion</a:t>
          </a:r>
          <a:r>
            <a:rPr lang="en-CA" sz="1600" b="1" baseline="0"/>
            <a:t> of SDs to a logistic response (see Jarvis et al. 2024 Fig. 6) </a:t>
          </a:r>
          <a:r>
            <a:rPr lang="en-CA" sz="1100" b="1" baseline="0">
              <a:solidFill>
                <a:srgbClr val="0070C0"/>
              </a:solidFill>
            </a:rPr>
            <a:t>https://www.sciencedirect.com/science/article/abs/pii/S0048969723060837 </a:t>
          </a:r>
          <a:endParaRPr lang="en-CA" sz="1100" b="1">
            <a:solidFill>
              <a:srgbClr val="0070C0"/>
            </a:solidFill>
          </a:endParaRPr>
        </a:p>
      </xdr:txBody>
    </xdr:sp>
    <xdr:clientData/>
  </xdr:twoCellAnchor>
  <xdr:twoCellAnchor editAs="oneCell">
    <xdr:from>
      <xdr:col>25</xdr:col>
      <xdr:colOff>680878</xdr:colOff>
      <xdr:row>8</xdr:row>
      <xdr:rowOff>314012</xdr:rowOff>
    </xdr:from>
    <xdr:to>
      <xdr:col>32</xdr:col>
      <xdr:colOff>295208</xdr:colOff>
      <xdr:row>9</xdr:row>
      <xdr:rowOff>1027483</xdr:rowOff>
    </xdr:to>
    <xdr:pic>
      <xdr:nvPicPr>
        <xdr:cNvPr id="71" name="Picture 70">
          <a:extLst>
            <a:ext uri="{FF2B5EF4-FFF2-40B4-BE49-F238E27FC236}">
              <a16:creationId xmlns:a16="http://schemas.microsoft.com/office/drawing/2014/main" id="{064C2392-9F00-4881-B993-996360B1AF57}"/>
            </a:ext>
          </a:extLst>
        </xdr:cNvPr>
        <xdr:cNvPicPr>
          <a:picLocks noChangeAspect="1"/>
        </xdr:cNvPicPr>
      </xdr:nvPicPr>
      <xdr:blipFill>
        <a:blip xmlns:r="http://schemas.openxmlformats.org/officeDocument/2006/relationships" r:embed="rId2"/>
        <a:stretch>
          <a:fillRect/>
        </a:stretch>
      </xdr:blipFill>
      <xdr:spPr>
        <a:xfrm>
          <a:off x="27271503" y="5552762"/>
          <a:ext cx="4249830" cy="1856471"/>
        </a:xfrm>
        <a:prstGeom prst="rect">
          <a:avLst/>
        </a:prstGeom>
      </xdr:spPr>
    </xdr:pic>
    <xdr:clientData/>
  </xdr:twoCellAnchor>
  <xdr:twoCellAnchor editAs="oneCell">
    <xdr:from>
      <xdr:col>26</xdr:col>
      <xdr:colOff>47241</xdr:colOff>
      <xdr:row>9</xdr:row>
      <xdr:rowOff>895769</xdr:rowOff>
    </xdr:from>
    <xdr:to>
      <xdr:col>31</xdr:col>
      <xdr:colOff>516094</xdr:colOff>
      <xdr:row>10</xdr:row>
      <xdr:rowOff>10538</xdr:rowOff>
    </xdr:to>
    <xdr:pic>
      <xdr:nvPicPr>
        <xdr:cNvPr id="72" name="Picture 71">
          <a:extLst>
            <a:ext uri="{FF2B5EF4-FFF2-40B4-BE49-F238E27FC236}">
              <a16:creationId xmlns:a16="http://schemas.microsoft.com/office/drawing/2014/main" id="{3105008D-573C-4E7C-A1AA-30916169DC87}"/>
            </a:ext>
          </a:extLst>
        </xdr:cNvPr>
        <xdr:cNvPicPr>
          <a:picLocks noChangeAspect="1"/>
        </xdr:cNvPicPr>
      </xdr:nvPicPr>
      <xdr:blipFill>
        <a:blip xmlns:r="http://schemas.openxmlformats.org/officeDocument/2006/relationships" r:embed="rId3"/>
        <a:stretch>
          <a:fillRect/>
        </a:stretch>
      </xdr:blipFill>
      <xdr:spPr>
        <a:xfrm>
          <a:off x="27653866" y="7277519"/>
          <a:ext cx="3485103" cy="654644"/>
        </a:xfrm>
        <a:prstGeom prst="rect">
          <a:avLst/>
        </a:prstGeom>
      </xdr:spPr>
    </xdr:pic>
    <xdr:clientData/>
  </xdr:twoCellAnchor>
  <xdr:twoCellAnchor>
    <xdr:from>
      <xdr:col>24</xdr:col>
      <xdr:colOff>260466</xdr:colOff>
      <xdr:row>8</xdr:row>
      <xdr:rowOff>82547</xdr:rowOff>
    </xdr:from>
    <xdr:to>
      <xdr:col>25</xdr:col>
      <xdr:colOff>731812</xdr:colOff>
      <xdr:row>8</xdr:row>
      <xdr:rowOff>451879</xdr:rowOff>
    </xdr:to>
    <xdr:sp macro="" textlink="">
      <xdr:nvSpPr>
        <xdr:cNvPr id="73" name="TextBox 20">
          <a:extLst>
            <a:ext uri="{FF2B5EF4-FFF2-40B4-BE49-F238E27FC236}">
              <a16:creationId xmlns:a16="http://schemas.microsoft.com/office/drawing/2014/main" id="{CAA6510F-AE9E-466A-8BFE-18A9D8C281B8}"/>
            </a:ext>
          </a:extLst>
        </xdr:cNvPr>
        <xdr:cNvSpPr txBox="1"/>
      </xdr:nvSpPr>
      <xdr:spPr>
        <a:xfrm>
          <a:off x="25295341" y="5321297"/>
          <a:ext cx="2027096"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CA" b="1">
              <a:solidFill>
                <a:srgbClr val="FF0000"/>
              </a:solidFill>
            </a:rPr>
            <a:t>95% CIs = SD*1.96</a:t>
          </a:r>
        </a:p>
      </xdr:txBody>
    </xdr:sp>
    <xdr:clientData/>
  </xdr:twoCellAnchor>
  <xdr:twoCellAnchor>
    <xdr:from>
      <xdr:col>24</xdr:col>
      <xdr:colOff>276776</xdr:colOff>
      <xdr:row>7</xdr:row>
      <xdr:rowOff>2508250</xdr:rowOff>
    </xdr:from>
    <xdr:to>
      <xdr:col>25</xdr:col>
      <xdr:colOff>748122</xdr:colOff>
      <xdr:row>8</xdr:row>
      <xdr:rowOff>131207</xdr:rowOff>
    </xdr:to>
    <xdr:sp macro="" textlink="">
      <xdr:nvSpPr>
        <xdr:cNvPr id="74" name="TextBox 21">
          <a:extLst>
            <a:ext uri="{FF2B5EF4-FFF2-40B4-BE49-F238E27FC236}">
              <a16:creationId xmlns:a16="http://schemas.microsoft.com/office/drawing/2014/main" id="{62E114AE-4567-42BC-8037-1E17263CB46C}"/>
            </a:ext>
          </a:extLst>
        </xdr:cNvPr>
        <xdr:cNvSpPr txBox="1"/>
      </xdr:nvSpPr>
      <xdr:spPr>
        <a:xfrm>
          <a:off x="25311651" y="5000625"/>
          <a:ext cx="2027096"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CA" b="1">
              <a:solidFill>
                <a:srgbClr val="FF0000"/>
              </a:solidFill>
            </a:rPr>
            <a:t>SE = SD / (N</a:t>
          </a:r>
          <a:r>
            <a:rPr lang="en-CA" b="1" baseline="30000">
              <a:solidFill>
                <a:srgbClr val="FF0000"/>
              </a:solidFill>
            </a:rPr>
            <a:t>0.5</a:t>
          </a:r>
          <a:r>
            <a:rPr lang="en-CA" b="1">
              <a:solidFill>
                <a:srgbClr val="FF0000"/>
              </a:solidFill>
            </a:rPr>
            <a:t>)</a:t>
          </a:r>
        </a:p>
      </xdr:txBody>
    </xdr:sp>
    <xdr:clientData/>
  </xdr:twoCellAnchor>
  <xdr:twoCellAnchor editAs="oneCell">
    <xdr:from>
      <xdr:col>31</xdr:col>
      <xdr:colOff>449331</xdr:colOff>
      <xdr:row>8</xdr:row>
      <xdr:rowOff>399863</xdr:rowOff>
    </xdr:from>
    <xdr:to>
      <xdr:col>36</xdr:col>
      <xdr:colOff>274559</xdr:colOff>
      <xdr:row>9</xdr:row>
      <xdr:rowOff>1227129</xdr:rowOff>
    </xdr:to>
    <xdr:pic>
      <xdr:nvPicPr>
        <xdr:cNvPr id="75" name="Picture 74">
          <a:extLst>
            <a:ext uri="{FF2B5EF4-FFF2-40B4-BE49-F238E27FC236}">
              <a16:creationId xmlns:a16="http://schemas.microsoft.com/office/drawing/2014/main" id="{AD5B9908-F205-425F-BE3E-6F2209FC3566}"/>
            </a:ext>
          </a:extLst>
        </xdr:cNvPr>
        <xdr:cNvPicPr>
          <a:picLocks noChangeAspect="1"/>
        </xdr:cNvPicPr>
      </xdr:nvPicPr>
      <xdr:blipFill>
        <a:blip xmlns:r="http://schemas.openxmlformats.org/officeDocument/2006/relationships" r:embed="rId4"/>
        <a:stretch>
          <a:fillRect/>
        </a:stretch>
      </xdr:blipFill>
      <xdr:spPr>
        <a:xfrm>
          <a:off x="31072206" y="5638613"/>
          <a:ext cx="2841478" cy="1970266"/>
        </a:xfrm>
        <a:prstGeom prst="rect">
          <a:avLst/>
        </a:prstGeom>
      </xdr:spPr>
    </xdr:pic>
    <xdr:clientData/>
  </xdr:twoCellAnchor>
  <xdr:twoCellAnchor>
    <xdr:from>
      <xdr:col>32</xdr:col>
      <xdr:colOff>380500</xdr:colOff>
      <xdr:row>9</xdr:row>
      <xdr:rowOff>12708</xdr:rowOff>
    </xdr:from>
    <xdr:to>
      <xdr:col>33</xdr:col>
      <xdr:colOff>350992</xdr:colOff>
      <xdr:row>9</xdr:row>
      <xdr:rowOff>566873</xdr:rowOff>
    </xdr:to>
    <xdr:sp macro="" textlink="">
      <xdr:nvSpPr>
        <xdr:cNvPr id="76" name="Oval 75">
          <a:extLst>
            <a:ext uri="{FF2B5EF4-FFF2-40B4-BE49-F238E27FC236}">
              <a16:creationId xmlns:a16="http://schemas.microsoft.com/office/drawing/2014/main" id="{3866C767-7D07-418E-829F-7299513922E0}"/>
            </a:ext>
          </a:extLst>
        </xdr:cNvPr>
        <xdr:cNvSpPr/>
      </xdr:nvSpPr>
      <xdr:spPr>
        <a:xfrm>
          <a:off x="31606625" y="6394458"/>
          <a:ext cx="573742" cy="554165"/>
        </a:xfrm>
        <a:prstGeom prst="ellipse">
          <a:avLst/>
        </a:prstGeom>
        <a:noFill/>
        <a:ln>
          <a:solidFill>
            <a:schemeClr val="accent6">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22</xdr:col>
      <xdr:colOff>934625</xdr:colOff>
      <xdr:row>8</xdr:row>
      <xdr:rowOff>600075</xdr:rowOff>
    </xdr:from>
    <xdr:to>
      <xdr:col>25</xdr:col>
      <xdr:colOff>407222</xdr:colOff>
      <xdr:row>9</xdr:row>
      <xdr:rowOff>1218872</xdr:rowOff>
    </xdr:to>
    <xdr:pic>
      <xdr:nvPicPr>
        <xdr:cNvPr id="77" name="Picture 76">
          <a:extLst>
            <a:ext uri="{FF2B5EF4-FFF2-40B4-BE49-F238E27FC236}">
              <a16:creationId xmlns:a16="http://schemas.microsoft.com/office/drawing/2014/main" id="{CE00D8F7-3F4C-4E7E-85EA-4E3AE9DDE06D}"/>
            </a:ext>
          </a:extLst>
        </xdr:cNvPr>
        <xdr:cNvPicPr>
          <a:picLocks noChangeAspect="1"/>
        </xdr:cNvPicPr>
      </xdr:nvPicPr>
      <xdr:blipFill>
        <a:blip xmlns:r="http://schemas.openxmlformats.org/officeDocument/2006/relationships" r:embed="rId5"/>
        <a:stretch>
          <a:fillRect/>
        </a:stretch>
      </xdr:blipFill>
      <xdr:spPr>
        <a:xfrm>
          <a:off x="27445875" y="6526742"/>
          <a:ext cx="3155597" cy="1581880"/>
        </a:xfrm>
        <a:prstGeom prst="rect">
          <a:avLst/>
        </a:prstGeom>
      </xdr:spPr>
    </xdr:pic>
    <xdr:clientData/>
  </xdr:twoCellAnchor>
  <xdr:twoCellAnchor>
    <xdr:from>
      <xdr:col>22</xdr:col>
      <xdr:colOff>174741</xdr:colOff>
      <xdr:row>2</xdr:row>
      <xdr:rowOff>73025</xdr:rowOff>
    </xdr:from>
    <xdr:to>
      <xdr:col>28</xdr:col>
      <xdr:colOff>207843</xdr:colOff>
      <xdr:row>7</xdr:row>
      <xdr:rowOff>360352</xdr:rowOff>
    </xdr:to>
    <xdr:grpSp>
      <xdr:nvGrpSpPr>
        <xdr:cNvPr id="91" name="Group 90">
          <a:extLst>
            <a:ext uri="{FF2B5EF4-FFF2-40B4-BE49-F238E27FC236}">
              <a16:creationId xmlns:a16="http://schemas.microsoft.com/office/drawing/2014/main" id="{C7E96EEB-7675-4444-B00C-1260CEDFF395}"/>
            </a:ext>
          </a:extLst>
        </xdr:cNvPr>
        <xdr:cNvGrpSpPr/>
      </xdr:nvGrpSpPr>
      <xdr:grpSpPr>
        <a:xfrm>
          <a:off x="26647891" y="2251075"/>
          <a:ext cx="5995752" cy="1354127"/>
          <a:chOff x="11062428" y="9899650"/>
          <a:chExt cx="3690702" cy="1147752"/>
        </a:xfrm>
      </xdr:grpSpPr>
      <xdr:sp macro="" textlink="">
        <xdr:nvSpPr>
          <xdr:cNvPr id="92" name="Rectangle 91">
            <a:extLst>
              <a:ext uri="{FF2B5EF4-FFF2-40B4-BE49-F238E27FC236}">
                <a16:creationId xmlns:a16="http://schemas.microsoft.com/office/drawing/2014/main" id="{7AB49D6A-D7A7-DCB7-E688-412F8C955076}"/>
              </a:ext>
            </a:extLst>
          </xdr:cNvPr>
          <xdr:cNvSpPr/>
        </xdr:nvSpPr>
        <xdr:spPr>
          <a:xfrm>
            <a:off x="11062428" y="9899650"/>
            <a:ext cx="3690702" cy="11477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pic>
        <xdr:nvPicPr>
          <xdr:cNvPr id="93" name="Picture 92">
            <a:extLst>
              <a:ext uri="{FF2B5EF4-FFF2-40B4-BE49-F238E27FC236}">
                <a16:creationId xmlns:a16="http://schemas.microsoft.com/office/drawing/2014/main" id="{2F21616A-83D5-8D13-89F3-71754F2522CE}"/>
              </a:ext>
            </a:extLst>
          </xdr:cNvPr>
          <xdr:cNvPicPr>
            <a:picLocks noChangeAspect="1"/>
          </xdr:cNvPicPr>
        </xdr:nvPicPr>
        <xdr:blipFill>
          <a:blip xmlns:r="http://schemas.openxmlformats.org/officeDocument/2006/relationships" r:embed="rId6"/>
          <a:stretch>
            <a:fillRect/>
          </a:stretch>
        </xdr:blipFill>
        <xdr:spPr>
          <a:xfrm>
            <a:off x="11207467" y="10085510"/>
            <a:ext cx="3323809" cy="542857"/>
          </a:xfrm>
          <a:prstGeom prst="rect">
            <a:avLst/>
          </a:prstGeom>
        </xdr:spPr>
      </xdr:pic>
      <xdr:sp macro="" textlink="">
        <xdr:nvSpPr>
          <xdr:cNvPr id="94" name="TextBox 34">
            <a:extLst>
              <a:ext uri="{FF2B5EF4-FFF2-40B4-BE49-F238E27FC236}">
                <a16:creationId xmlns:a16="http://schemas.microsoft.com/office/drawing/2014/main" id="{F7952BB2-8AE1-5074-7A2A-FB2D97B795EA}"/>
              </a:ext>
            </a:extLst>
          </xdr:cNvPr>
          <xdr:cNvSpPr txBox="1"/>
        </xdr:nvSpPr>
        <xdr:spPr>
          <a:xfrm>
            <a:off x="11682484" y="10676079"/>
            <a:ext cx="2957976" cy="307777"/>
          </a:xfrm>
          <a:prstGeom prst="rect">
            <a:avLst/>
          </a:prstGeom>
          <a:noFill/>
          <a:ln>
            <a:no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CA" sz="1400" b="1">
                <a:sym typeface="Wingdings" panose="05000000000000000000" pitchFamily="2" charset="2"/>
              </a:rPr>
              <a:t>Landman et al. 2005 </a:t>
            </a:r>
            <a:r>
              <a:rPr lang="en-CA" sz="1400" b="1" i="1">
                <a:sym typeface="Wingdings" panose="05000000000000000000" pitchFamily="2" charset="2"/>
              </a:rPr>
              <a:t>NZ J Aq FW Res</a:t>
            </a:r>
            <a:endParaRPr lang="en-CA" sz="1400" i="1" u="sng"/>
          </a:p>
        </xdr:txBody>
      </xdr:sp>
      <xdr:sp macro="" textlink="">
        <xdr:nvSpPr>
          <xdr:cNvPr id="95" name="Rectangle 94">
            <a:extLst>
              <a:ext uri="{FF2B5EF4-FFF2-40B4-BE49-F238E27FC236}">
                <a16:creationId xmlns:a16="http://schemas.microsoft.com/office/drawing/2014/main" id="{872F20A7-0B35-2FA3-FC5C-86F082C5FDD0}"/>
              </a:ext>
            </a:extLst>
          </xdr:cNvPr>
          <xdr:cNvSpPr/>
        </xdr:nvSpPr>
        <xdr:spPr>
          <a:xfrm>
            <a:off x="11484448" y="10424060"/>
            <a:ext cx="3046828" cy="4571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sp macro="" textlink="">
        <xdr:nvSpPr>
          <xdr:cNvPr id="96" name="Rectangle 95">
            <a:extLst>
              <a:ext uri="{FF2B5EF4-FFF2-40B4-BE49-F238E27FC236}">
                <a16:creationId xmlns:a16="http://schemas.microsoft.com/office/drawing/2014/main" id="{31D65970-FEE3-4D00-1FD8-5C45D87F5CC2}"/>
              </a:ext>
            </a:extLst>
          </xdr:cNvPr>
          <xdr:cNvSpPr/>
        </xdr:nvSpPr>
        <xdr:spPr>
          <a:xfrm flipV="1">
            <a:off x="11207467" y="10610950"/>
            <a:ext cx="475017" cy="45719"/>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grpSp>
    <xdr:clientData/>
  </xdr:twoCellAnchor>
  <xdr:twoCellAnchor editAs="oneCell">
    <xdr:from>
      <xdr:col>0</xdr:col>
      <xdr:colOff>12285</xdr:colOff>
      <xdr:row>12</xdr:row>
      <xdr:rowOff>63500</xdr:rowOff>
    </xdr:from>
    <xdr:to>
      <xdr:col>2</xdr:col>
      <xdr:colOff>542202</xdr:colOff>
      <xdr:row>24</xdr:row>
      <xdr:rowOff>130720</xdr:rowOff>
    </xdr:to>
    <xdr:pic>
      <xdr:nvPicPr>
        <xdr:cNvPr id="97" name="Picture 96">
          <a:extLst>
            <a:ext uri="{FF2B5EF4-FFF2-40B4-BE49-F238E27FC236}">
              <a16:creationId xmlns:a16="http://schemas.microsoft.com/office/drawing/2014/main" id="{C9588A7F-CD3B-455E-B17C-80EAE0883FD4}"/>
            </a:ext>
          </a:extLst>
        </xdr:cNvPr>
        <xdr:cNvPicPr>
          <a:picLocks noChangeAspect="1"/>
        </xdr:cNvPicPr>
      </xdr:nvPicPr>
      <xdr:blipFill>
        <a:blip xmlns:r="http://schemas.openxmlformats.org/officeDocument/2006/relationships" r:embed="rId7"/>
        <a:stretch>
          <a:fillRect/>
        </a:stretch>
      </xdr:blipFill>
      <xdr:spPr>
        <a:xfrm>
          <a:off x="12285" y="6724650"/>
          <a:ext cx="7241867" cy="2277020"/>
        </a:xfrm>
        <a:prstGeom prst="rect">
          <a:avLst/>
        </a:prstGeom>
      </xdr:spPr>
    </xdr:pic>
    <xdr:clientData/>
  </xdr:twoCellAnchor>
  <xdr:twoCellAnchor editAs="oneCell">
    <xdr:from>
      <xdr:col>0</xdr:col>
      <xdr:colOff>0</xdr:colOff>
      <xdr:row>25</xdr:row>
      <xdr:rowOff>101039</xdr:rowOff>
    </xdr:from>
    <xdr:to>
      <xdr:col>3</xdr:col>
      <xdr:colOff>1036621</xdr:colOff>
      <xdr:row>40</xdr:row>
      <xdr:rowOff>146215</xdr:rowOff>
    </xdr:to>
    <xdr:pic>
      <xdr:nvPicPr>
        <xdr:cNvPr id="98" name="Picture 97">
          <a:extLst>
            <a:ext uri="{FF2B5EF4-FFF2-40B4-BE49-F238E27FC236}">
              <a16:creationId xmlns:a16="http://schemas.microsoft.com/office/drawing/2014/main" id="{83EBB859-D70E-4B6C-805F-F0401E8646A9}"/>
            </a:ext>
          </a:extLst>
        </xdr:cNvPr>
        <xdr:cNvPicPr>
          <a:picLocks noChangeAspect="1"/>
        </xdr:cNvPicPr>
      </xdr:nvPicPr>
      <xdr:blipFill>
        <a:blip xmlns:r="http://schemas.openxmlformats.org/officeDocument/2006/relationships" r:embed="rId8"/>
        <a:stretch>
          <a:fillRect/>
        </a:stretch>
      </xdr:blipFill>
      <xdr:spPr>
        <a:xfrm>
          <a:off x="0" y="9105339"/>
          <a:ext cx="8459771" cy="2923843"/>
        </a:xfrm>
        <a:prstGeom prst="rect">
          <a:avLst/>
        </a:prstGeom>
      </xdr:spPr>
    </xdr:pic>
    <xdr:clientData/>
  </xdr:twoCellAnchor>
  <xdr:twoCellAnchor>
    <xdr:from>
      <xdr:col>0</xdr:col>
      <xdr:colOff>12285</xdr:colOff>
      <xdr:row>38</xdr:row>
      <xdr:rowOff>11323</xdr:rowOff>
    </xdr:from>
    <xdr:to>
      <xdr:col>0</xdr:col>
      <xdr:colOff>1347054</xdr:colOff>
      <xdr:row>38</xdr:row>
      <xdr:rowOff>158722</xdr:rowOff>
    </xdr:to>
    <xdr:sp macro="" textlink="">
      <xdr:nvSpPr>
        <xdr:cNvPr id="99" name="Rectangle 98">
          <a:extLst>
            <a:ext uri="{FF2B5EF4-FFF2-40B4-BE49-F238E27FC236}">
              <a16:creationId xmlns:a16="http://schemas.microsoft.com/office/drawing/2014/main" id="{40EC0381-C2ED-4467-B1F7-23A5ADE70B0F}"/>
            </a:ext>
          </a:extLst>
        </xdr:cNvPr>
        <xdr:cNvSpPr/>
      </xdr:nvSpPr>
      <xdr:spPr>
        <a:xfrm>
          <a:off x="12285" y="11422273"/>
          <a:ext cx="1334769" cy="1473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xdr:from>
      <xdr:col>0</xdr:col>
      <xdr:colOff>12285</xdr:colOff>
      <xdr:row>12</xdr:row>
      <xdr:rowOff>38029</xdr:rowOff>
    </xdr:from>
    <xdr:to>
      <xdr:col>2</xdr:col>
      <xdr:colOff>425337</xdr:colOff>
      <xdr:row>23</xdr:row>
      <xdr:rowOff>111572</xdr:rowOff>
    </xdr:to>
    <xdr:sp macro="" textlink="">
      <xdr:nvSpPr>
        <xdr:cNvPr id="100" name="Rectangle 99">
          <a:extLst>
            <a:ext uri="{FF2B5EF4-FFF2-40B4-BE49-F238E27FC236}">
              <a16:creationId xmlns:a16="http://schemas.microsoft.com/office/drawing/2014/main" id="{D5AC1152-285D-4645-998E-B37440149A55}"/>
            </a:ext>
          </a:extLst>
        </xdr:cNvPr>
        <xdr:cNvSpPr/>
      </xdr:nvSpPr>
      <xdr:spPr>
        <a:xfrm>
          <a:off x="12285" y="6648379"/>
          <a:ext cx="7125002" cy="20991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xdr:from>
      <xdr:col>2</xdr:col>
      <xdr:colOff>468863</xdr:colOff>
      <xdr:row>12</xdr:row>
      <xdr:rowOff>13671</xdr:rowOff>
    </xdr:from>
    <xdr:to>
      <xdr:col>3</xdr:col>
      <xdr:colOff>1028700</xdr:colOff>
      <xdr:row>15</xdr:row>
      <xdr:rowOff>117170</xdr:rowOff>
    </xdr:to>
    <xdr:sp macro="" textlink="">
      <xdr:nvSpPr>
        <xdr:cNvPr id="101" name="TextBox 9">
          <a:extLst>
            <a:ext uri="{FF2B5EF4-FFF2-40B4-BE49-F238E27FC236}">
              <a16:creationId xmlns:a16="http://schemas.microsoft.com/office/drawing/2014/main" id="{A7F61983-5FDC-45B6-A3ED-95FAF9335C23}"/>
            </a:ext>
          </a:extLst>
        </xdr:cNvPr>
        <xdr:cNvSpPr txBox="1"/>
      </xdr:nvSpPr>
      <xdr:spPr>
        <a:xfrm>
          <a:off x="7180813" y="6624021"/>
          <a:ext cx="1271037" cy="6559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CA" sz="1200" b="1">
              <a:solidFill>
                <a:srgbClr val="FF0000"/>
              </a:solidFill>
            </a:rPr>
            <a:t>LC</a:t>
          </a:r>
          <a:r>
            <a:rPr lang="en-CA" sz="1200" b="1" baseline="-25000">
              <a:solidFill>
                <a:srgbClr val="FF0000"/>
              </a:solidFill>
            </a:rPr>
            <a:t>50</a:t>
          </a:r>
          <a:r>
            <a:rPr lang="en-CA" sz="1200" b="1">
              <a:solidFill>
                <a:srgbClr val="FF0000"/>
              </a:solidFill>
            </a:rPr>
            <a:t> = 1.26</a:t>
          </a:r>
          <a:r>
            <a:rPr lang="en-CA" sz="1200" b="1" baseline="-25000">
              <a:solidFill>
                <a:srgbClr val="FF0000"/>
              </a:solidFill>
            </a:rPr>
            <a:t> </a:t>
          </a:r>
          <a:r>
            <a:rPr lang="en-CA" sz="1200" b="1">
              <a:solidFill>
                <a:srgbClr val="FF0000"/>
              </a:solidFill>
            </a:rPr>
            <a:t>mg/l</a:t>
          </a:r>
        </a:p>
        <a:p>
          <a:r>
            <a:rPr lang="en-CA" sz="1200" b="1">
              <a:solidFill>
                <a:srgbClr val="FF0000"/>
              </a:solidFill>
            </a:rPr>
            <a:t>N = 13 studies </a:t>
          </a:r>
        </a:p>
        <a:p>
          <a:r>
            <a:rPr lang="en-CA" sz="1200" b="1">
              <a:solidFill>
                <a:srgbClr val="FF0000"/>
              </a:solidFill>
            </a:rPr>
            <a:t>N = 9 species</a:t>
          </a:r>
          <a:endParaRPr lang="en-CA" sz="1200" b="1" i="1">
            <a:solidFill>
              <a:srgbClr val="FF0000"/>
            </a:solidFill>
          </a:endParaRPr>
        </a:p>
      </xdr:txBody>
    </xdr:sp>
    <xdr:clientData/>
  </xdr:twoCellAnchor>
  <xdr:twoCellAnchor>
    <xdr:from>
      <xdr:col>0</xdr:col>
      <xdr:colOff>12285</xdr:colOff>
      <xdr:row>22</xdr:row>
      <xdr:rowOff>30955</xdr:rowOff>
    </xdr:from>
    <xdr:to>
      <xdr:col>0</xdr:col>
      <xdr:colOff>1029002</xdr:colOff>
      <xdr:row>23</xdr:row>
      <xdr:rowOff>44698</xdr:rowOff>
    </xdr:to>
    <xdr:sp macro="" textlink="">
      <xdr:nvSpPr>
        <xdr:cNvPr id="102" name="Rectangle 101">
          <a:extLst>
            <a:ext uri="{FF2B5EF4-FFF2-40B4-BE49-F238E27FC236}">
              <a16:creationId xmlns:a16="http://schemas.microsoft.com/office/drawing/2014/main" id="{11D24948-0276-433A-B586-3D3CD170B1DC}"/>
            </a:ext>
          </a:extLst>
        </xdr:cNvPr>
        <xdr:cNvSpPr/>
      </xdr:nvSpPr>
      <xdr:spPr>
        <a:xfrm>
          <a:off x="12285" y="8482805"/>
          <a:ext cx="1016717" cy="19789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CA"/>
        </a:p>
      </xdr:txBody>
    </xdr:sp>
    <xdr:clientData/>
  </xdr:twoCellAnchor>
  <xdr:twoCellAnchor editAs="oneCell">
    <xdr:from>
      <xdr:col>10</xdr:col>
      <xdr:colOff>0</xdr:colOff>
      <xdr:row>0</xdr:row>
      <xdr:rowOff>0</xdr:rowOff>
    </xdr:from>
    <xdr:to>
      <xdr:col>17</xdr:col>
      <xdr:colOff>970520</xdr:colOff>
      <xdr:row>1</xdr:row>
      <xdr:rowOff>133106</xdr:rowOff>
    </xdr:to>
    <xdr:pic>
      <xdr:nvPicPr>
        <xdr:cNvPr id="4" name="Picture 3">
          <a:extLst>
            <a:ext uri="{FF2B5EF4-FFF2-40B4-BE49-F238E27FC236}">
              <a16:creationId xmlns:a16="http://schemas.microsoft.com/office/drawing/2014/main" id="{4B5E17EC-962A-460E-8183-4A8533966E36}"/>
            </a:ext>
          </a:extLst>
        </xdr:cNvPr>
        <xdr:cNvPicPr>
          <a:picLocks noChangeAspect="1"/>
        </xdr:cNvPicPr>
      </xdr:nvPicPr>
      <xdr:blipFill>
        <a:blip xmlns:r="http://schemas.openxmlformats.org/officeDocument/2006/relationships" r:embed="rId9"/>
        <a:stretch>
          <a:fillRect/>
        </a:stretch>
      </xdr:blipFill>
      <xdr:spPr>
        <a:xfrm>
          <a:off x="14192250" y="0"/>
          <a:ext cx="8238095" cy="1952381"/>
        </a:xfrm>
        <a:prstGeom prst="rect">
          <a:avLst/>
        </a:prstGeom>
      </xdr:spPr>
    </xdr:pic>
    <xdr:clientData/>
  </xdr:twoCellAnchor>
  <xdr:twoCellAnchor editAs="oneCell">
    <xdr:from>
      <xdr:col>9</xdr:col>
      <xdr:colOff>775607</xdr:colOff>
      <xdr:row>0</xdr:row>
      <xdr:rowOff>1782536</xdr:rowOff>
    </xdr:from>
    <xdr:to>
      <xdr:col>17</xdr:col>
      <xdr:colOff>778675</xdr:colOff>
      <xdr:row>7</xdr:row>
      <xdr:rowOff>2696109</xdr:rowOff>
    </xdr:to>
    <xdr:pic>
      <xdr:nvPicPr>
        <xdr:cNvPr id="5" name="Picture 4">
          <a:extLst>
            <a:ext uri="{FF2B5EF4-FFF2-40B4-BE49-F238E27FC236}">
              <a16:creationId xmlns:a16="http://schemas.microsoft.com/office/drawing/2014/main" id="{E2D518ED-14E6-4F6C-8B6D-0E030546007E}"/>
            </a:ext>
          </a:extLst>
        </xdr:cNvPr>
        <xdr:cNvPicPr>
          <a:picLocks noChangeAspect="1"/>
        </xdr:cNvPicPr>
      </xdr:nvPicPr>
      <xdr:blipFill>
        <a:blip xmlns:r="http://schemas.openxmlformats.org/officeDocument/2006/relationships" r:embed="rId10"/>
        <a:stretch>
          <a:fillRect/>
        </a:stretch>
      </xdr:blipFill>
      <xdr:spPr>
        <a:xfrm>
          <a:off x="14137821" y="1782536"/>
          <a:ext cx="8126533" cy="4195918"/>
        </a:xfrm>
        <a:prstGeom prst="rect">
          <a:avLst/>
        </a:prstGeom>
      </xdr:spPr>
    </xdr:pic>
    <xdr:clientData/>
  </xdr:twoCellAnchor>
  <xdr:twoCellAnchor editAs="oneCell">
    <xdr:from>
      <xdr:col>13</xdr:col>
      <xdr:colOff>367393</xdr:colOff>
      <xdr:row>8</xdr:row>
      <xdr:rowOff>571500</xdr:rowOff>
    </xdr:from>
    <xdr:to>
      <xdr:col>22</xdr:col>
      <xdr:colOff>380999</xdr:colOff>
      <xdr:row>24</xdr:row>
      <xdr:rowOff>171662</xdr:rowOff>
    </xdr:to>
    <xdr:pic>
      <xdr:nvPicPr>
        <xdr:cNvPr id="11" name="Picture 10">
          <a:extLst>
            <a:ext uri="{FF2B5EF4-FFF2-40B4-BE49-F238E27FC236}">
              <a16:creationId xmlns:a16="http://schemas.microsoft.com/office/drawing/2014/main" id="{5CD140D3-9364-48C7-B84C-4E1B488D7847}"/>
            </a:ext>
          </a:extLst>
        </xdr:cNvPr>
        <xdr:cNvPicPr>
          <a:picLocks noChangeAspect="1"/>
        </xdr:cNvPicPr>
      </xdr:nvPicPr>
      <xdr:blipFill>
        <a:blip xmlns:r="http://schemas.openxmlformats.org/officeDocument/2006/relationships" r:embed="rId11"/>
        <a:stretch>
          <a:fillRect/>
        </a:stretch>
      </xdr:blipFill>
      <xdr:spPr>
        <a:xfrm>
          <a:off x="17526000" y="6340929"/>
          <a:ext cx="8354785" cy="5015804"/>
        </a:xfrm>
        <a:prstGeom prst="rect">
          <a:avLst/>
        </a:prstGeom>
      </xdr:spPr>
    </xdr:pic>
    <xdr:clientData/>
  </xdr:twoCellAnchor>
  <xdr:oneCellAnchor>
    <xdr:from>
      <xdr:col>24</xdr:col>
      <xdr:colOff>340179</xdr:colOff>
      <xdr:row>20</xdr:row>
      <xdr:rowOff>68036</xdr:rowOff>
    </xdr:from>
    <xdr:ext cx="3525837" cy="468013"/>
    <xdr:sp macro="" textlink="">
      <xdr:nvSpPr>
        <xdr:cNvPr id="17" name="TextBox 16">
          <a:extLst>
            <a:ext uri="{FF2B5EF4-FFF2-40B4-BE49-F238E27FC236}">
              <a16:creationId xmlns:a16="http://schemas.microsoft.com/office/drawing/2014/main" id="{C81E3286-7D80-4610-8288-78FFD8BB422D}"/>
            </a:ext>
          </a:extLst>
        </xdr:cNvPr>
        <xdr:cNvSpPr txBox="1"/>
      </xdr:nvSpPr>
      <xdr:spPr>
        <a:xfrm>
          <a:off x="27785786" y="10491107"/>
          <a:ext cx="3525837"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2400" b="1"/>
            <a:t>Dissolved Oxygen  (*mg/l)</a:t>
          </a:r>
        </a:p>
      </xdr:txBody>
    </xdr:sp>
    <xdr:clientData/>
  </xdr:oneCellAnchor>
  <xdr:oneCellAnchor>
    <xdr:from>
      <xdr:col>16</xdr:col>
      <xdr:colOff>142119</xdr:colOff>
      <xdr:row>23</xdr:row>
      <xdr:rowOff>116417</xdr:rowOff>
    </xdr:from>
    <xdr:ext cx="3525837" cy="468013"/>
    <xdr:sp macro="" textlink="">
      <xdr:nvSpPr>
        <xdr:cNvPr id="103" name="TextBox 102">
          <a:extLst>
            <a:ext uri="{FF2B5EF4-FFF2-40B4-BE49-F238E27FC236}">
              <a16:creationId xmlns:a16="http://schemas.microsoft.com/office/drawing/2014/main" id="{86DCA69D-CD80-4616-ADA7-6041E218C67C}"/>
            </a:ext>
          </a:extLst>
        </xdr:cNvPr>
        <xdr:cNvSpPr txBox="1"/>
      </xdr:nvSpPr>
      <xdr:spPr>
        <a:xfrm>
          <a:off x="20028202" y="11366500"/>
          <a:ext cx="3525837"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2400" b="1"/>
            <a:t>Dissolved Oxygen  (*mg/l)</a:t>
          </a:r>
        </a:p>
      </xdr:txBody>
    </xdr:sp>
    <xdr:clientData/>
  </xdr:oneCellAnchor>
  <xdr:oneCellAnchor>
    <xdr:from>
      <xdr:col>13</xdr:col>
      <xdr:colOff>145730</xdr:colOff>
      <xdr:row>9</xdr:row>
      <xdr:rowOff>983664</xdr:rowOff>
    </xdr:from>
    <xdr:ext cx="468013" cy="1684757"/>
    <xdr:sp macro="" textlink="">
      <xdr:nvSpPr>
        <xdr:cNvPr id="105" name="TextBox 104">
          <a:extLst>
            <a:ext uri="{FF2B5EF4-FFF2-40B4-BE49-F238E27FC236}">
              <a16:creationId xmlns:a16="http://schemas.microsoft.com/office/drawing/2014/main" id="{9CD90B96-56A6-4EFD-A8AA-C173058025BE}"/>
            </a:ext>
          </a:extLst>
        </xdr:cNvPr>
        <xdr:cNvSpPr txBox="1"/>
      </xdr:nvSpPr>
      <xdr:spPr>
        <a:xfrm rot="16200000">
          <a:off x="16695965" y="8504465"/>
          <a:ext cx="1684757" cy="468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2400" b="1"/>
            <a:t>Survival (%)</a:t>
          </a:r>
        </a:p>
      </xdr:txBody>
    </xdr:sp>
    <xdr:clientData/>
  </xdr:oneCellAnchor>
  <xdr:twoCellAnchor editAs="oneCell">
    <xdr:from>
      <xdr:col>31</xdr:col>
      <xdr:colOff>0</xdr:colOff>
      <xdr:row>51</xdr:row>
      <xdr:rowOff>0</xdr:rowOff>
    </xdr:from>
    <xdr:to>
      <xdr:col>44</xdr:col>
      <xdr:colOff>394606</xdr:colOff>
      <xdr:row>77</xdr:row>
      <xdr:rowOff>62804</xdr:rowOff>
    </xdr:to>
    <xdr:pic>
      <xdr:nvPicPr>
        <xdr:cNvPr id="107" name="Picture 106">
          <a:extLst>
            <a:ext uri="{FF2B5EF4-FFF2-40B4-BE49-F238E27FC236}">
              <a16:creationId xmlns:a16="http://schemas.microsoft.com/office/drawing/2014/main" id="{A662D7F2-F531-436C-8122-B36DC7400360}"/>
            </a:ext>
          </a:extLst>
        </xdr:cNvPr>
        <xdr:cNvPicPr>
          <a:picLocks noChangeAspect="1"/>
        </xdr:cNvPicPr>
      </xdr:nvPicPr>
      <xdr:blipFill>
        <a:blip xmlns:r="http://schemas.openxmlformats.org/officeDocument/2006/relationships" r:embed="rId11"/>
        <a:stretch>
          <a:fillRect/>
        </a:stretch>
      </xdr:blipFill>
      <xdr:spPr>
        <a:xfrm>
          <a:off x="33092571" y="16369393"/>
          <a:ext cx="8354785" cy="5015804"/>
        </a:xfrm>
        <a:prstGeom prst="rect">
          <a:avLst/>
        </a:prstGeom>
      </xdr:spPr>
    </xdr:pic>
    <xdr:clientData/>
  </xdr:twoCellAnchor>
  <xdr:twoCellAnchor>
    <xdr:from>
      <xdr:col>30</xdr:col>
      <xdr:colOff>0</xdr:colOff>
      <xdr:row>52</xdr:row>
      <xdr:rowOff>42334</xdr:rowOff>
    </xdr:from>
    <xdr:to>
      <xdr:col>30</xdr:col>
      <xdr:colOff>0</xdr:colOff>
      <xdr:row>75</xdr:row>
      <xdr:rowOff>0</xdr:rowOff>
    </xdr:to>
    <xdr:cxnSp macro="">
      <xdr:nvCxnSpPr>
        <xdr:cNvPr id="21" name="Straight Connector 20">
          <a:extLst>
            <a:ext uri="{FF2B5EF4-FFF2-40B4-BE49-F238E27FC236}">
              <a16:creationId xmlns:a16="http://schemas.microsoft.com/office/drawing/2014/main" id="{7728FB8C-B0C5-4A6E-B3DF-FAEFE68D0AEC}"/>
            </a:ext>
          </a:extLst>
        </xdr:cNvPr>
        <xdr:cNvCxnSpPr/>
      </xdr:nvCxnSpPr>
      <xdr:spPr>
        <a:xfrm>
          <a:off x="32459083" y="16584084"/>
          <a:ext cx="0" cy="43391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190499</xdr:colOff>
      <xdr:row>52</xdr:row>
      <xdr:rowOff>21166</xdr:rowOff>
    </xdr:from>
    <xdr:to>
      <xdr:col>35</xdr:col>
      <xdr:colOff>190499</xdr:colOff>
      <xdr:row>74</xdr:row>
      <xdr:rowOff>169332</xdr:rowOff>
    </xdr:to>
    <xdr:cxnSp macro="">
      <xdr:nvCxnSpPr>
        <xdr:cNvPr id="109" name="Straight Connector 108">
          <a:extLst>
            <a:ext uri="{FF2B5EF4-FFF2-40B4-BE49-F238E27FC236}">
              <a16:creationId xmlns:a16="http://schemas.microsoft.com/office/drawing/2014/main" id="{9A78B418-97D5-40AC-A98D-B20772700E9B}"/>
            </a:ext>
          </a:extLst>
        </xdr:cNvPr>
        <xdr:cNvCxnSpPr/>
      </xdr:nvCxnSpPr>
      <xdr:spPr>
        <a:xfrm>
          <a:off x="35718749" y="16562916"/>
          <a:ext cx="0" cy="43391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592668</xdr:colOff>
      <xdr:row>71</xdr:row>
      <xdr:rowOff>105835</xdr:rowOff>
    </xdr:from>
    <xdr:to>
      <xdr:col>36</xdr:col>
      <xdr:colOff>571501</xdr:colOff>
      <xdr:row>71</xdr:row>
      <xdr:rowOff>105835</xdr:rowOff>
    </xdr:to>
    <xdr:cxnSp macro="">
      <xdr:nvCxnSpPr>
        <xdr:cNvPr id="111" name="Straight Connector 110">
          <a:extLst>
            <a:ext uri="{FF2B5EF4-FFF2-40B4-BE49-F238E27FC236}">
              <a16:creationId xmlns:a16="http://schemas.microsoft.com/office/drawing/2014/main" id="{603FF5A5-EAF0-4439-931F-B61871A751E8}"/>
            </a:ext>
          </a:extLst>
        </xdr:cNvPr>
        <xdr:cNvCxnSpPr/>
      </xdr:nvCxnSpPr>
      <xdr:spPr>
        <a:xfrm flipH="1">
          <a:off x="29580418" y="20267085"/>
          <a:ext cx="713316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433387</xdr:colOff>
      <xdr:row>3</xdr:row>
      <xdr:rowOff>133350</xdr:rowOff>
    </xdr:from>
    <xdr:to>
      <xdr:col>25</xdr:col>
      <xdr:colOff>204787</xdr:colOff>
      <xdr:row>18</xdr:row>
      <xdr:rowOff>161925</xdr:rowOff>
    </xdr:to>
    <xdr:graphicFrame macro="">
      <xdr:nvGraphicFramePr>
        <xdr:cNvPr id="2" name="Chart 1">
          <a:extLst>
            <a:ext uri="{FF2B5EF4-FFF2-40B4-BE49-F238E27FC236}">
              <a16:creationId xmlns:a16="http://schemas.microsoft.com/office/drawing/2014/main" id="{5FC09772-2381-4627-9DDB-17F7F8AAA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138112</xdr:colOff>
      <xdr:row>3</xdr:row>
      <xdr:rowOff>19050</xdr:rowOff>
    </xdr:from>
    <xdr:to>
      <xdr:col>42</xdr:col>
      <xdr:colOff>595312</xdr:colOff>
      <xdr:row>18</xdr:row>
      <xdr:rowOff>38100</xdr:rowOff>
    </xdr:to>
    <xdr:graphicFrame macro="">
      <xdr:nvGraphicFramePr>
        <xdr:cNvPr id="3" name="Chart 2">
          <a:extLst>
            <a:ext uri="{FF2B5EF4-FFF2-40B4-BE49-F238E27FC236}">
              <a16:creationId xmlns:a16="http://schemas.microsoft.com/office/drawing/2014/main" id="{4F34DF32-6198-4D2A-A9B1-2110791BA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185737</xdr:colOff>
      <xdr:row>20</xdr:row>
      <xdr:rowOff>28575</xdr:rowOff>
    </xdr:from>
    <xdr:to>
      <xdr:col>42</xdr:col>
      <xdr:colOff>642937</xdr:colOff>
      <xdr:row>35</xdr:row>
      <xdr:rowOff>57150</xdr:rowOff>
    </xdr:to>
    <xdr:graphicFrame macro="">
      <xdr:nvGraphicFramePr>
        <xdr:cNvPr id="4" name="Chart 3">
          <a:extLst>
            <a:ext uri="{FF2B5EF4-FFF2-40B4-BE49-F238E27FC236}">
              <a16:creationId xmlns:a16="http://schemas.microsoft.com/office/drawing/2014/main" id="{A075A7E3-E48E-4B01-AFA5-4F6BAC96C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204787</xdr:colOff>
      <xdr:row>2</xdr:row>
      <xdr:rowOff>171450</xdr:rowOff>
    </xdr:from>
    <xdr:to>
      <xdr:col>50</xdr:col>
      <xdr:colOff>661987</xdr:colOff>
      <xdr:row>18</xdr:row>
      <xdr:rowOff>0</xdr:rowOff>
    </xdr:to>
    <xdr:graphicFrame macro="">
      <xdr:nvGraphicFramePr>
        <xdr:cNvPr id="5" name="Chart 4">
          <a:extLst>
            <a:ext uri="{FF2B5EF4-FFF2-40B4-BE49-F238E27FC236}">
              <a16:creationId xmlns:a16="http://schemas.microsoft.com/office/drawing/2014/main" id="{03364324-E9C6-4F9A-A9AD-C1D5CDAE2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409575</xdr:colOff>
      <xdr:row>14</xdr:row>
      <xdr:rowOff>66675</xdr:rowOff>
    </xdr:from>
    <xdr:to>
      <xdr:col>45</xdr:col>
      <xdr:colOff>514350</xdr:colOff>
      <xdr:row>15</xdr:row>
      <xdr:rowOff>19050</xdr:rowOff>
    </xdr:to>
    <xdr:sp macro="" textlink="">
      <xdr:nvSpPr>
        <xdr:cNvPr id="6" name="Diamond 5">
          <a:extLst>
            <a:ext uri="{FF2B5EF4-FFF2-40B4-BE49-F238E27FC236}">
              <a16:creationId xmlns:a16="http://schemas.microsoft.com/office/drawing/2014/main" id="{BAE811EA-A22C-4AA0-9173-AF164136888D}"/>
            </a:ext>
          </a:extLst>
        </xdr:cNvPr>
        <xdr:cNvSpPr/>
      </xdr:nvSpPr>
      <xdr:spPr>
        <a:xfrm>
          <a:off x="31584900" y="2638425"/>
          <a:ext cx="104775" cy="133350"/>
        </a:xfrm>
        <a:prstGeom prst="diamond">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45</xdr:col>
      <xdr:colOff>600075</xdr:colOff>
      <xdr:row>9</xdr:row>
      <xdr:rowOff>85725</xdr:rowOff>
    </xdr:from>
    <xdr:to>
      <xdr:col>46</xdr:col>
      <xdr:colOff>19050</xdr:colOff>
      <xdr:row>10</xdr:row>
      <xdr:rowOff>38100</xdr:rowOff>
    </xdr:to>
    <xdr:sp macro="" textlink="">
      <xdr:nvSpPr>
        <xdr:cNvPr id="7" name="Diamond 6">
          <a:extLst>
            <a:ext uri="{FF2B5EF4-FFF2-40B4-BE49-F238E27FC236}">
              <a16:creationId xmlns:a16="http://schemas.microsoft.com/office/drawing/2014/main" id="{FDDAC604-DBFB-4C49-BFBA-416BCDDC03FB}"/>
            </a:ext>
          </a:extLst>
        </xdr:cNvPr>
        <xdr:cNvSpPr/>
      </xdr:nvSpPr>
      <xdr:spPr>
        <a:xfrm>
          <a:off x="31775400" y="1752600"/>
          <a:ext cx="104775" cy="133350"/>
        </a:xfrm>
        <a:prstGeom prst="diamond">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45</xdr:col>
      <xdr:colOff>666750</xdr:colOff>
      <xdr:row>4</xdr:row>
      <xdr:rowOff>95250</xdr:rowOff>
    </xdr:from>
    <xdr:to>
      <xdr:col>46</xdr:col>
      <xdr:colOff>85725</xdr:colOff>
      <xdr:row>5</xdr:row>
      <xdr:rowOff>47625</xdr:rowOff>
    </xdr:to>
    <xdr:sp macro="" textlink="">
      <xdr:nvSpPr>
        <xdr:cNvPr id="8" name="Diamond 7">
          <a:extLst>
            <a:ext uri="{FF2B5EF4-FFF2-40B4-BE49-F238E27FC236}">
              <a16:creationId xmlns:a16="http://schemas.microsoft.com/office/drawing/2014/main" id="{B66B6FFE-BC25-4EE6-876E-7384EC0E38B2}"/>
            </a:ext>
          </a:extLst>
        </xdr:cNvPr>
        <xdr:cNvSpPr/>
      </xdr:nvSpPr>
      <xdr:spPr>
        <a:xfrm>
          <a:off x="31842075" y="857250"/>
          <a:ext cx="104775" cy="133350"/>
        </a:xfrm>
        <a:prstGeom prst="diamond">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47</xdr:col>
      <xdr:colOff>57150</xdr:colOff>
      <xdr:row>9</xdr:row>
      <xdr:rowOff>0</xdr:rowOff>
    </xdr:from>
    <xdr:ext cx="1264449" cy="264560"/>
    <xdr:sp macro="" textlink="">
      <xdr:nvSpPr>
        <xdr:cNvPr id="9" name="TextBox 8">
          <a:extLst>
            <a:ext uri="{FF2B5EF4-FFF2-40B4-BE49-F238E27FC236}">
              <a16:creationId xmlns:a16="http://schemas.microsoft.com/office/drawing/2014/main" id="{19DDC5C0-F720-4D25-AA6F-D220C3D4064F}"/>
            </a:ext>
          </a:extLst>
        </xdr:cNvPr>
        <xdr:cNvSpPr txBox="1"/>
      </xdr:nvSpPr>
      <xdr:spPr>
        <a:xfrm>
          <a:off x="32604075" y="1666875"/>
          <a:ext cx="12644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LC</a:t>
          </a:r>
          <a:r>
            <a:rPr lang="en-CA" sz="1100" b="1" baseline="-25000"/>
            <a:t>50</a:t>
          </a:r>
          <a:r>
            <a:rPr lang="en-CA" sz="1100"/>
            <a:t> = 1.37, n = 22</a:t>
          </a:r>
        </a:p>
      </xdr:txBody>
    </xdr:sp>
    <xdr:clientData/>
  </xdr:oneCellAnchor>
  <xdr:oneCellAnchor>
    <xdr:from>
      <xdr:col>46</xdr:col>
      <xdr:colOff>371475</xdr:colOff>
      <xdr:row>14</xdr:row>
      <xdr:rowOff>0</xdr:rowOff>
    </xdr:from>
    <xdr:ext cx="1216615" cy="264560"/>
    <xdr:sp macro="" textlink="">
      <xdr:nvSpPr>
        <xdr:cNvPr id="10" name="TextBox 9">
          <a:extLst>
            <a:ext uri="{FF2B5EF4-FFF2-40B4-BE49-F238E27FC236}">
              <a16:creationId xmlns:a16="http://schemas.microsoft.com/office/drawing/2014/main" id="{0FC268BA-D7BB-44AB-9911-38F5621317F4}"/>
            </a:ext>
          </a:extLst>
        </xdr:cNvPr>
        <xdr:cNvSpPr txBox="1"/>
      </xdr:nvSpPr>
      <xdr:spPr>
        <a:xfrm>
          <a:off x="32232600" y="2571750"/>
          <a:ext cx="12166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LC</a:t>
          </a:r>
          <a:r>
            <a:rPr lang="en-CA" sz="1100" b="1" baseline="-25000"/>
            <a:t>10</a:t>
          </a:r>
          <a:r>
            <a:rPr lang="en-CA" sz="1100"/>
            <a:t> = 1.00, n = 12</a:t>
          </a:r>
        </a:p>
      </xdr:txBody>
    </xdr:sp>
    <xdr:clientData/>
  </xdr:oneCellAnchor>
  <xdr:oneCellAnchor>
    <xdr:from>
      <xdr:col>47</xdr:col>
      <xdr:colOff>152400</xdr:colOff>
      <xdr:row>4</xdr:row>
      <xdr:rowOff>47625</xdr:rowOff>
    </xdr:from>
    <xdr:ext cx="1216615" cy="264560"/>
    <xdr:sp macro="" textlink="">
      <xdr:nvSpPr>
        <xdr:cNvPr id="11" name="TextBox 10">
          <a:extLst>
            <a:ext uri="{FF2B5EF4-FFF2-40B4-BE49-F238E27FC236}">
              <a16:creationId xmlns:a16="http://schemas.microsoft.com/office/drawing/2014/main" id="{63C645AC-FE11-4C58-9A6D-E9B55E8CBCE3}"/>
            </a:ext>
          </a:extLst>
        </xdr:cNvPr>
        <xdr:cNvSpPr txBox="1"/>
      </xdr:nvSpPr>
      <xdr:spPr>
        <a:xfrm>
          <a:off x="32699325" y="809625"/>
          <a:ext cx="12166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LC</a:t>
          </a:r>
          <a:r>
            <a:rPr lang="en-CA" sz="1100" b="1" baseline="-25000"/>
            <a:t>90</a:t>
          </a:r>
          <a:r>
            <a:rPr lang="en-CA" sz="1100"/>
            <a:t> = 1.54, n = 11</a:t>
          </a:r>
        </a:p>
      </xdr:txBody>
    </xdr:sp>
    <xdr:clientData/>
  </xdr:oneCellAnchor>
  <xdr:oneCellAnchor>
    <xdr:from>
      <xdr:col>46</xdr:col>
      <xdr:colOff>9392</xdr:colOff>
      <xdr:row>17</xdr:row>
      <xdr:rowOff>60004</xdr:rowOff>
    </xdr:from>
    <xdr:ext cx="2575513" cy="374141"/>
    <xdr:sp macro="" textlink="">
      <xdr:nvSpPr>
        <xdr:cNvPr id="12" name="TextBox 11">
          <a:extLst>
            <a:ext uri="{FF2B5EF4-FFF2-40B4-BE49-F238E27FC236}">
              <a16:creationId xmlns:a16="http://schemas.microsoft.com/office/drawing/2014/main" id="{8D2AFFE3-43DD-434E-92B8-B3C920D57EC1}"/>
            </a:ext>
          </a:extLst>
        </xdr:cNvPr>
        <xdr:cNvSpPr txBox="1"/>
      </xdr:nvSpPr>
      <xdr:spPr>
        <a:xfrm>
          <a:off x="28517717" y="3298504"/>
          <a:ext cx="2575513" cy="37414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800" b="1"/>
            <a:t>Dissolved Oxygen  (mg/l)</a:t>
          </a:r>
        </a:p>
      </xdr:txBody>
    </xdr:sp>
    <xdr:clientData/>
  </xdr:oneCellAnchor>
  <xdr:oneCellAnchor>
    <xdr:from>
      <xdr:col>43</xdr:col>
      <xdr:colOff>599386</xdr:colOff>
      <xdr:row>6</xdr:row>
      <xdr:rowOff>139927</xdr:rowOff>
    </xdr:from>
    <xdr:ext cx="374141" cy="1309654"/>
    <xdr:sp macro="" textlink="">
      <xdr:nvSpPr>
        <xdr:cNvPr id="13" name="TextBox 12">
          <a:extLst>
            <a:ext uri="{FF2B5EF4-FFF2-40B4-BE49-F238E27FC236}">
              <a16:creationId xmlns:a16="http://schemas.microsoft.com/office/drawing/2014/main" id="{D5F1F7EE-188C-4330-B80A-D382BE069F18}"/>
            </a:ext>
          </a:extLst>
        </xdr:cNvPr>
        <xdr:cNvSpPr txBox="1"/>
      </xdr:nvSpPr>
      <xdr:spPr>
        <a:xfrm rot="16200000">
          <a:off x="26811155" y="1750683"/>
          <a:ext cx="1309654" cy="37414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800" b="1"/>
            <a:t>Survival (%)</a:t>
          </a:r>
        </a:p>
      </xdr:txBody>
    </xdr:sp>
    <xdr:clientData/>
  </xdr:oneCellAnchor>
  <xdr:twoCellAnchor>
    <xdr:from>
      <xdr:col>29</xdr:col>
      <xdr:colOff>147637</xdr:colOff>
      <xdr:row>29</xdr:row>
      <xdr:rowOff>104775</xdr:rowOff>
    </xdr:from>
    <xdr:to>
      <xdr:col>35</xdr:col>
      <xdr:colOff>138112</xdr:colOff>
      <xdr:row>44</xdr:row>
      <xdr:rowOff>123825</xdr:rowOff>
    </xdr:to>
    <xdr:graphicFrame macro="">
      <xdr:nvGraphicFramePr>
        <xdr:cNvPr id="14" name="Chart 13">
          <a:extLst>
            <a:ext uri="{FF2B5EF4-FFF2-40B4-BE49-F238E27FC236}">
              <a16:creationId xmlns:a16="http://schemas.microsoft.com/office/drawing/2014/main" id="{6F26D7AC-18CE-470A-99FB-0136BAFF8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SR/proposals/2023/Canada%20Nature%20Fund%20-%20Nooksack%20Dace%20and%20Salish%20Sucker/SS%20-%20ND%20CEMPRA%20model%202023/2025/2025%20HYPOX.%20MOD/LD50%20for%20DO%20function/Miller%20et%20al.%202002%20MARINE%20FISH%20LC10%20-%20LC50%20-%20LC90%20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mplete List"/>
      <sheetName val="For SAS input"/>
      <sheetName val="DO survival SR Function"/>
    </sheetNames>
    <sheetDataSet>
      <sheetData sheetId="0"/>
      <sheetData sheetId="1"/>
      <sheetData sheetId="2"/>
      <sheetData sheetId="3">
        <row r="1">
          <cell r="Q1" t="str">
            <v>Survival</v>
          </cell>
          <cell r="R1" t="str">
            <v>PRED</v>
          </cell>
          <cell r="AF1" t="str">
            <v>Survival</v>
          </cell>
          <cell r="AG1" t="str">
            <v>PRED</v>
          </cell>
        </row>
        <row r="2">
          <cell r="P2">
            <v>0.27239999999999998</v>
          </cell>
          <cell r="Q2">
            <v>2.5</v>
          </cell>
          <cell r="R2">
            <v>6.0751839999999995E-4</v>
          </cell>
          <cell r="AF2">
            <v>2.5</v>
          </cell>
          <cell r="BA2">
            <v>50</v>
          </cell>
          <cell r="BB2">
            <v>1.8</v>
          </cell>
        </row>
        <row r="3">
          <cell r="P3">
            <v>1</v>
          </cell>
          <cell r="Q3">
            <v>10</v>
          </cell>
          <cell r="R3">
            <v>1.8086769524999999</v>
          </cell>
          <cell r="AE3">
            <v>1</v>
          </cell>
          <cell r="AF3">
            <v>10</v>
          </cell>
          <cell r="BA3">
            <v>50</v>
          </cell>
          <cell r="BB3">
            <v>1.4</v>
          </cell>
        </row>
        <row r="4">
          <cell r="P4">
            <v>1.37</v>
          </cell>
          <cell r="Q4">
            <v>50</v>
          </cell>
          <cell r="R4">
            <v>51.866267522999998</v>
          </cell>
          <cell r="AE4">
            <v>1.37</v>
          </cell>
          <cell r="AF4">
            <v>50</v>
          </cell>
          <cell r="BA4">
            <v>50</v>
          </cell>
          <cell r="BB4">
            <v>2</v>
          </cell>
        </row>
        <row r="5">
          <cell r="P5">
            <v>1.54</v>
          </cell>
          <cell r="Q5">
            <v>90</v>
          </cell>
          <cell r="R5">
            <v>87.044512503000007</v>
          </cell>
          <cell r="AE5">
            <v>1.54</v>
          </cell>
          <cell r="AF5">
            <v>90</v>
          </cell>
          <cell r="BA5">
            <v>50</v>
          </cell>
          <cell r="BB5">
            <v>1.5</v>
          </cell>
        </row>
        <row r="6">
          <cell r="P6">
            <v>2.4676</v>
          </cell>
          <cell r="Q6">
            <v>97.5</v>
          </cell>
          <cell r="R6">
            <v>99.265761038999997</v>
          </cell>
          <cell r="AF6">
            <v>97.5</v>
          </cell>
          <cell r="BA6">
            <v>50</v>
          </cell>
          <cell r="BB6">
            <v>1.4</v>
          </cell>
        </row>
        <row r="7">
          <cell r="P7">
            <v>0</v>
          </cell>
          <cell r="R7">
            <v>3.0202700000000001E-5</v>
          </cell>
          <cell r="AE7">
            <v>0</v>
          </cell>
          <cell r="AG7">
            <v>0</v>
          </cell>
          <cell r="AH7">
            <v>0</v>
          </cell>
          <cell r="AI7">
            <v>0.56000000000000005</v>
          </cell>
          <cell r="BA7">
            <v>50</v>
          </cell>
          <cell r="BB7">
            <v>1.35</v>
          </cell>
        </row>
        <row r="8">
          <cell r="P8">
            <v>0.6</v>
          </cell>
          <cell r="R8">
            <v>2.2445458200000001E-2</v>
          </cell>
          <cell r="AE8">
            <v>0.6</v>
          </cell>
          <cell r="AG8">
            <v>0.02</v>
          </cell>
          <cell r="AH8">
            <v>3.9999999999999925E-2</v>
          </cell>
          <cell r="AI8">
            <v>1.1600000000000001</v>
          </cell>
          <cell r="BA8">
            <v>50</v>
          </cell>
          <cell r="BB8">
            <v>1.3</v>
          </cell>
        </row>
        <row r="9">
          <cell r="P9">
            <v>0.7</v>
          </cell>
          <cell r="R9">
            <v>6.7524479900000003E-2</v>
          </cell>
          <cell r="AE9">
            <v>0.7</v>
          </cell>
          <cell r="AG9">
            <v>0.15</v>
          </cell>
          <cell r="AH9">
            <v>0.1399999999999999</v>
          </cell>
          <cell r="AI9">
            <v>1.26</v>
          </cell>
          <cell r="BA9">
            <v>50</v>
          </cell>
          <cell r="BB9">
            <v>1.2</v>
          </cell>
        </row>
        <row r="10">
          <cell r="P10">
            <v>0.8</v>
          </cell>
          <cell r="R10">
            <v>0.20295418609999999</v>
          </cell>
          <cell r="AE10">
            <v>0.8</v>
          </cell>
          <cell r="AG10">
            <v>1.5</v>
          </cell>
          <cell r="AH10">
            <v>0.24</v>
          </cell>
          <cell r="AI10">
            <v>1.36</v>
          </cell>
          <cell r="BA10">
            <v>50</v>
          </cell>
          <cell r="BB10">
            <v>0.9</v>
          </cell>
        </row>
        <row r="11">
          <cell r="P11">
            <v>0.9</v>
          </cell>
          <cell r="R11">
            <v>0.6083412024</v>
          </cell>
          <cell r="AE11">
            <v>0.9</v>
          </cell>
          <cell r="AG11">
            <v>4</v>
          </cell>
          <cell r="AH11">
            <v>0.33999999999999997</v>
          </cell>
          <cell r="AI11">
            <v>1.46</v>
          </cell>
          <cell r="BA11">
            <v>50</v>
          </cell>
          <cell r="BB11">
            <v>0.9</v>
          </cell>
        </row>
        <row r="12">
          <cell r="P12">
            <v>1</v>
          </cell>
          <cell r="R12">
            <v>1.8086769524999999</v>
          </cell>
          <cell r="AE12">
            <v>1</v>
          </cell>
          <cell r="AG12">
            <v>10</v>
          </cell>
          <cell r="AH12">
            <v>0.43999999999999995</v>
          </cell>
          <cell r="AI12">
            <v>1.56</v>
          </cell>
          <cell r="BA12">
            <v>50</v>
          </cell>
          <cell r="BB12">
            <v>0.8</v>
          </cell>
        </row>
        <row r="13">
          <cell r="P13">
            <v>1.1000000000000001</v>
          </cell>
          <cell r="R13">
            <v>5.2513640213999997</v>
          </cell>
          <cell r="AE13">
            <v>1.1000000000000001</v>
          </cell>
          <cell r="AG13">
            <v>18</v>
          </cell>
          <cell r="AH13">
            <v>0.54</v>
          </cell>
          <cell r="AI13">
            <v>1.6600000000000001</v>
          </cell>
          <cell r="BA13">
            <v>50</v>
          </cell>
          <cell r="BB13">
            <v>0.6</v>
          </cell>
        </row>
        <row r="14">
          <cell r="P14">
            <v>1.2</v>
          </cell>
          <cell r="R14">
            <v>14.286364786</v>
          </cell>
          <cell r="AE14">
            <v>1.2</v>
          </cell>
          <cell r="AG14">
            <v>28</v>
          </cell>
          <cell r="AH14">
            <v>0.6399999999999999</v>
          </cell>
          <cell r="AI14">
            <v>1.76</v>
          </cell>
          <cell r="BA14">
            <v>50</v>
          </cell>
          <cell r="BB14">
            <v>0.53</v>
          </cell>
        </row>
        <row r="15">
          <cell r="P15">
            <v>1.3</v>
          </cell>
          <cell r="R15">
            <v>33.351650198999998</v>
          </cell>
          <cell r="AE15">
            <v>1.3</v>
          </cell>
          <cell r="AG15">
            <v>40</v>
          </cell>
          <cell r="AH15">
            <v>0.74</v>
          </cell>
          <cell r="AI15">
            <v>1.86</v>
          </cell>
          <cell r="BA15">
            <v>50</v>
          </cell>
          <cell r="BB15">
            <v>0.54</v>
          </cell>
        </row>
        <row r="16">
          <cell r="P16">
            <v>1.4</v>
          </cell>
          <cell r="R16">
            <v>59.919858752000003</v>
          </cell>
          <cell r="AE16">
            <v>1.4</v>
          </cell>
          <cell r="AG16">
            <v>59.919858752000003</v>
          </cell>
          <cell r="AH16">
            <v>0.83999999999999986</v>
          </cell>
          <cell r="AI16">
            <v>1.96</v>
          </cell>
          <cell r="BA16">
            <v>50</v>
          </cell>
          <cell r="BB16">
            <v>1.71</v>
          </cell>
        </row>
        <row r="17">
          <cell r="P17">
            <v>1.5</v>
          </cell>
          <cell r="R17">
            <v>81.487716278999997</v>
          </cell>
          <cell r="AE17">
            <v>1.5</v>
          </cell>
          <cell r="AG17">
            <v>81.487716278999997</v>
          </cell>
          <cell r="AH17">
            <v>0.94</v>
          </cell>
          <cell r="AI17">
            <v>2.06</v>
          </cell>
          <cell r="BA17">
            <v>50</v>
          </cell>
          <cell r="BB17">
            <v>1.86</v>
          </cell>
        </row>
        <row r="18">
          <cell r="P18">
            <v>1.6</v>
          </cell>
          <cell r="R18">
            <v>92.556881023000003</v>
          </cell>
          <cell r="AE18">
            <v>1.6</v>
          </cell>
          <cell r="AG18">
            <v>92.556881023000003</v>
          </cell>
          <cell r="AH18">
            <v>1.04</v>
          </cell>
          <cell r="AI18">
            <v>2.16</v>
          </cell>
          <cell r="BA18">
            <v>50</v>
          </cell>
          <cell r="BB18">
            <v>2.65</v>
          </cell>
        </row>
        <row r="19">
          <cell r="P19">
            <v>1.7</v>
          </cell>
          <cell r="R19">
            <v>96.931682714000004</v>
          </cell>
          <cell r="AE19">
            <v>1.7</v>
          </cell>
          <cell r="AG19">
            <v>96.931682714000004</v>
          </cell>
          <cell r="AH19">
            <v>1.1399999999999999</v>
          </cell>
          <cell r="AI19">
            <v>2.2599999999999998</v>
          </cell>
          <cell r="BA19">
            <v>50</v>
          </cell>
          <cell r="BB19">
            <v>0.84</v>
          </cell>
        </row>
        <row r="20">
          <cell r="P20">
            <v>1.8</v>
          </cell>
          <cell r="R20">
            <v>98.478217719</v>
          </cell>
          <cell r="AE20">
            <v>1.8</v>
          </cell>
          <cell r="AG20">
            <v>98.478217719</v>
          </cell>
          <cell r="AH20">
            <v>1.24</v>
          </cell>
          <cell r="AI20">
            <v>2.3600000000000003</v>
          </cell>
          <cell r="BA20">
            <v>50</v>
          </cell>
          <cell r="BB20">
            <v>1.26</v>
          </cell>
        </row>
        <row r="21">
          <cell r="P21">
            <v>1.9</v>
          </cell>
          <cell r="R21">
            <v>99.003040222999999</v>
          </cell>
          <cell r="AE21">
            <v>1.9</v>
          </cell>
          <cell r="AG21">
            <v>99.003040222999999</v>
          </cell>
          <cell r="AH21">
            <v>1.3399999999999999</v>
          </cell>
          <cell r="AI21">
            <v>2.46</v>
          </cell>
          <cell r="BA21">
            <v>50</v>
          </cell>
          <cell r="BB21">
            <v>1.6</v>
          </cell>
        </row>
        <row r="22">
          <cell r="P22">
            <v>2</v>
          </cell>
          <cell r="R22">
            <v>99.178654733000002</v>
          </cell>
          <cell r="AE22">
            <v>2</v>
          </cell>
          <cell r="AG22">
            <v>99.178654733000002</v>
          </cell>
          <cell r="AH22">
            <v>1.44</v>
          </cell>
          <cell r="AI22">
            <v>2.56</v>
          </cell>
          <cell r="BA22">
            <v>50</v>
          </cell>
          <cell r="BB22">
            <v>1.83</v>
          </cell>
        </row>
        <row r="23">
          <cell r="P23">
            <v>3</v>
          </cell>
          <cell r="R23">
            <v>99.266266997000002</v>
          </cell>
          <cell r="AE23">
            <v>3</v>
          </cell>
          <cell r="AG23">
            <v>99.266266997000002</v>
          </cell>
          <cell r="AH23">
            <v>2.44</v>
          </cell>
          <cell r="AI23">
            <v>3.56</v>
          </cell>
          <cell r="BA23">
            <v>50</v>
          </cell>
          <cell r="BB23">
            <v>2.2000000000000002</v>
          </cell>
        </row>
        <row r="24">
          <cell r="P24">
            <v>4</v>
          </cell>
          <cell r="R24">
            <v>99.266268435000001</v>
          </cell>
          <cell r="AE24">
            <v>4</v>
          </cell>
          <cell r="AG24">
            <v>99.266268435000001</v>
          </cell>
          <cell r="AH24">
            <v>3.44</v>
          </cell>
          <cell r="AI24">
            <v>4.5600000000000005</v>
          </cell>
          <cell r="BA24">
            <v>90</v>
          </cell>
          <cell r="BC24">
            <v>2.2999999999999998</v>
          </cell>
        </row>
        <row r="25">
          <cell r="P25">
            <v>5</v>
          </cell>
          <cell r="R25">
            <v>99.266268435000001</v>
          </cell>
          <cell r="AE25">
            <v>5</v>
          </cell>
          <cell r="AG25">
            <v>99.266268435000001</v>
          </cell>
          <cell r="AH25">
            <v>4.4399999999999995</v>
          </cell>
          <cell r="AI25">
            <v>5.5600000000000005</v>
          </cell>
          <cell r="BA25">
            <v>90</v>
          </cell>
          <cell r="BC25">
            <v>1.7</v>
          </cell>
        </row>
        <row r="26">
          <cell r="P26">
            <v>6</v>
          </cell>
          <cell r="R26">
            <v>99.266268435000001</v>
          </cell>
          <cell r="AE26">
            <v>6</v>
          </cell>
          <cell r="AG26">
            <v>99.266268435000001</v>
          </cell>
          <cell r="AH26">
            <v>5.4399999999999995</v>
          </cell>
          <cell r="AI26">
            <v>6.5600000000000005</v>
          </cell>
          <cell r="BA26">
            <v>90</v>
          </cell>
          <cell r="BC26">
            <v>2.4500000000000002</v>
          </cell>
        </row>
        <row r="27">
          <cell r="P27">
            <v>7</v>
          </cell>
          <cell r="R27">
            <v>99.266268435000001</v>
          </cell>
          <cell r="AE27">
            <v>7</v>
          </cell>
          <cell r="AG27">
            <v>99.266268435000001</v>
          </cell>
          <cell r="AH27">
            <v>6.4399999999999995</v>
          </cell>
          <cell r="AI27">
            <v>7.5600000000000005</v>
          </cell>
          <cell r="BA27">
            <v>90</v>
          </cell>
          <cell r="BC27">
            <v>1.8</v>
          </cell>
        </row>
        <row r="28">
          <cell r="BA28">
            <v>90</v>
          </cell>
          <cell r="BC28">
            <v>1.6</v>
          </cell>
        </row>
        <row r="29">
          <cell r="BA29">
            <v>90</v>
          </cell>
          <cell r="BC29">
            <v>1.1499999999999999</v>
          </cell>
        </row>
        <row r="30">
          <cell r="BA30">
            <v>90</v>
          </cell>
          <cell r="BC30">
            <v>1.7</v>
          </cell>
        </row>
        <row r="31">
          <cell r="BA31">
            <v>90</v>
          </cell>
          <cell r="BC31">
            <v>1.1000000000000001</v>
          </cell>
        </row>
        <row r="32">
          <cell r="BA32">
            <v>90</v>
          </cell>
          <cell r="BC32">
            <v>1.1000000000000001</v>
          </cell>
        </row>
        <row r="33">
          <cell r="BA33">
            <v>90</v>
          </cell>
          <cell r="BC33">
            <v>1.2</v>
          </cell>
        </row>
        <row r="34">
          <cell r="BA34">
            <v>90</v>
          </cell>
          <cell r="BC34">
            <v>0.8</v>
          </cell>
        </row>
        <row r="35">
          <cell r="BA35">
            <v>10</v>
          </cell>
          <cell r="BD35">
            <v>1.2</v>
          </cell>
        </row>
        <row r="36">
          <cell r="BA36">
            <v>10</v>
          </cell>
          <cell r="BD36">
            <v>1.3</v>
          </cell>
        </row>
        <row r="37">
          <cell r="BA37">
            <v>10</v>
          </cell>
          <cell r="BD37">
            <v>1.55</v>
          </cell>
        </row>
        <row r="38">
          <cell r="BA38">
            <v>10</v>
          </cell>
          <cell r="BD38">
            <v>0.9</v>
          </cell>
        </row>
        <row r="39">
          <cell r="BA39">
            <v>10</v>
          </cell>
          <cell r="BD39">
            <v>1.1000000000000001</v>
          </cell>
        </row>
        <row r="40">
          <cell r="BA40">
            <v>10</v>
          </cell>
          <cell r="BD40">
            <v>1.55</v>
          </cell>
        </row>
        <row r="41">
          <cell r="BA41">
            <v>10</v>
          </cell>
          <cell r="BD41">
            <v>1</v>
          </cell>
        </row>
        <row r="42">
          <cell r="BA42">
            <v>10</v>
          </cell>
          <cell r="BD42">
            <v>1</v>
          </cell>
        </row>
        <row r="43">
          <cell r="BA43">
            <v>10</v>
          </cell>
          <cell r="BD43">
            <v>0.7</v>
          </cell>
        </row>
        <row r="44">
          <cell r="BA44">
            <v>10</v>
          </cell>
          <cell r="BD44">
            <v>0.7</v>
          </cell>
        </row>
        <row r="45">
          <cell r="BA45">
            <v>10</v>
          </cell>
          <cell r="BD45">
            <v>0.6</v>
          </cell>
        </row>
        <row r="46">
          <cell r="BA46">
            <v>10</v>
          </cell>
          <cell r="BD46">
            <v>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23DC-715E-4F47-B9FC-B56D396B25E0}">
  <dimension ref="A1:H49"/>
  <sheetViews>
    <sheetView zoomScaleNormal="100" workbookViewId="0">
      <pane ySplit="1" topLeftCell="A2" activePane="bottomLeft" state="frozen"/>
      <selection pane="bottomLeft" activeCell="G18" sqref="G18"/>
    </sheetView>
  </sheetViews>
  <sheetFormatPr defaultRowHeight="14.5"/>
  <cols>
    <col min="1" max="1" width="19" customWidth="1"/>
    <col min="2" max="2" width="27.54296875" customWidth="1"/>
    <col min="3" max="3" width="14.1796875" customWidth="1"/>
    <col min="6" max="6" width="7.54296875" customWidth="1"/>
  </cols>
  <sheetData>
    <row r="1" spans="1:8">
      <c r="A1" t="s">
        <v>14</v>
      </c>
      <c r="B1" t="s">
        <v>13</v>
      </c>
      <c r="C1" t="s">
        <v>0</v>
      </c>
      <c r="D1" t="s">
        <v>1</v>
      </c>
      <c r="E1" t="s">
        <v>2</v>
      </c>
      <c r="F1" s="1"/>
      <c r="H1" t="s">
        <v>15</v>
      </c>
    </row>
    <row r="2" spans="1:8">
      <c r="A2">
        <v>0</v>
      </c>
      <c r="B2">
        <v>0</v>
      </c>
      <c r="C2">
        <v>0</v>
      </c>
      <c r="D2">
        <v>0</v>
      </c>
      <c r="E2">
        <v>100</v>
      </c>
    </row>
    <row r="3" spans="1:8">
      <c r="A3">
        <v>0.6</v>
      </c>
      <c r="B3">
        <v>0.02</v>
      </c>
      <c r="C3">
        <v>30</v>
      </c>
      <c r="D3">
        <v>0</v>
      </c>
      <c r="E3">
        <v>100</v>
      </c>
    </row>
    <row r="4" spans="1:8">
      <c r="A4">
        <v>0.7</v>
      </c>
      <c r="B4">
        <v>0.15</v>
      </c>
      <c r="C4">
        <v>40</v>
      </c>
      <c r="D4">
        <v>0</v>
      </c>
      <c r="E4">
        <v>100</v>
      </c>
    </row>
    <row r="5" spans="1:8">
      <c r="A5">
        <v>0.8</v>
      </c>
      <c r="B5">
        <v>1.5</v>
      </c>
      <c r="C5">
        <v>45</v>
      </c>
      <c r="D5">
        <v>0</v>
      </c>
      <c r="E5">
        <v>100</v>
      </c>
    </row>
    <row r="6" spans="1:8">
      <c r="A6">
        <v>0.9</v>
      </c>
      <c r="B6">
        <v>4</v>
      </c>
      <c r="C6">
        <v>50</v>
      </c>
      <c r="D6">
        <v>0</v>
      </c>
      <c r="E6">
        <v>100</v>
      </c>
    </row>
    <row r="7" spans="1:8">
      <c r="A7">
        <v>1</v>
      </c>
      <c r="B7">
        <v>10</v>
      </c>
      <c r="C7">
        <v>60</v>
      </c>
      <c r="D7">
        <v>0</v>
      </c>
      <c r="E7">
        <v>100</v>
      </c>
    </row>
    <row r="8" spans="1:8">
      <c r="A8">
        <v>1.1000000000000001</v>
      </c>
      <c r="B8">
        <v>18</v>
      </c>
      <c r="C8">
        <v>75</v>
      </c>
      <c r="D8">
        <v>0</v>
      </c>
      <c r="E8">
        <v>100</v>
      </c>
    </row>
    <row r="9" spans="1:8">
      <c r="A9">
        <v>1.2</v>
      </c>
      <c r="B9">
        <v>28</v>
      </c>
      <c r="C9">
        <v>65</v>
      </c>
      <c r="D9">
        <v>0</v>
      </c>
      <c r="E9">
        <v>100</v>
      </c>
    </row>
    <row r="10" spans="1:8" s="8" customFormat="1">
      <c r="A10">
        <v>1.3</v>
      </c>
      <c r="B10">
        <v>40</v>
      </c>
      <c r="C10">
        <v>55</v>
      </c>
      <c r="D10">
        <v>0</v>
      </c>
      <c r="E10">
        <v>100</v>
      </c>
    </row>
    <row r="11" spans="1:8">
      <c r="A11">
        <v>1.37</v>
      </c>
      <c r="B11">
        <v>50</v>
      </c>
      <c r="C11">
        <v>49</v>
      </c>
      <c r="D11">
        <v>0</v>
      </c>
      <c r="E11">
        <v>100</v>
      </c>
    </row>
    <row r="12" spans="1:8">
      <c r="A12">
        <v>1.4</v>
      </c>
      <c r="B12">
        <v>59.9</v>
      </c>
      <c r="C12">
        <v>50</v>
      </c>
      <c r="D12">
        <v>0</v>
      </c>
      <c r="E12">
        <v>100</v>
      </c>
    </row>
    <row r="13" spans="1:8">
      <c r="A13">
        <v>1.5</v>
      </c>
      <c r="B13">
        <v>81.5</v>
      </c>
      <c r="C13">
        <v>70</v>
      </c>
      <c r="D13">
        <v>0</v>
      </c>
      <c r="E13">
        <v>100</v>
      </c>
    </row>
    <row r="14" spans="1:8">
      <c r="A14">
        <v>1.6</v>
      </c>
      <c r="B14">
        <v>92.6</v>
      </c>
      <c r="C14">
        <v>80</v>
      </c>
      <c r="D14">
        <v>0</v>
      </c>
      <c r="E14">
        <v>100</v>
      </c>
    </row>
    <row r="15" spans="1:8">
      <c r="A15">
        <v>1.7</v>
      </c>
      <c r="B15">
        <v>96.9</v>
      </c>
      <c r="C15">
        <v>60</v>
      </c>
      <c r="D15">
        <v>0</v>
      </c>
      <c r="E15">
        <v>100</v>
      </c>
    </row>
    <row r="16" spans="1:8">
      <c r="A16">
        <v>1.8</v>
      </c>
      <c r="B16">
        <v>98.5</v>
      </c>
      <c r="C16">
        <v>50</v>
      </c>
      <c r="D16">
        <v>0</v>
      </c>
      <c r="E16">
        <v>100</v>
      </c>
    </row>
    <row r="17" spans="1:5">
      <c r="A17">
        <v>1.9</v>
      </c>
      <c r="B17">
        <v>99</v>
      </c>
      <c r="C17">
        <v>40</v>
      </c>
      <c r="D17">
        <v>0</v>
      </c>
      <c r="E17">
        <v>100</v>
      </c>
    </row>
    <row r="18" spans="1:5">
      <c r="A18">
        <v>2</v>
      </c>
      <c r="B18">
        <v>99.2</v>
      </c>
      <c r="C18">
        <v>30</v>
      </c>
      <c r="D18">
        <v>0</v>
      </c>
      <c r="E18">
        <v>100</v>
      </c>
    </row>
    <row r="19" spans="1:5">
      <c r="A19">
        <v>3</v>
      </c>
      <c r="B19">
        <v>99.5</v>
      </c>
      <c r="C19">
        <v>0</v>
      </c>
      <c r="D19">
        <v>0</v>
      </c>
      <c r="E19">
        <v>100</v>
      </c>
    </row>
    <row r="20" spans="1:5">
      <c r="A20">
        <v>4</v>
      </c>
      <c r="B20">
        <v>100</v>
      </c>
      <c r="C20">
        <v>0</v>
      </c>
      <c r="D20">
        <v>0</v>
      </c>
      <c r="E20">
        <v>100</v>
      </c>
    </row>
    <row r="21" spans="1:5">
      <c r="A21">
        <v>5</v>
      </c>
      <c r="B21">
        <v>100</v>
      </c>
      <c r="C21">
        <v>0</v>
      </c>
      <c r="D21">
        <v>0</v>
      </c>
      <c r="E21">
        <v>100</v>
      </c>
    </row>
    <row r="22" spans="1:5">
      <c r="A22">
        <v>6</v>
      </c>
      <c r="B22">
        <v>100</v>
      </c>
      <c r="C22">
        <v>0</v>
      </c>
      <c r="D22">
        <v>0</v>
      </c>
      <c r="E22">
        <v>100</v>
      </c>
    </row>
    <row r="23" spans="1:5">
      <c r="A23">
        <v>7</v>
      </c>
      <c r="B23">
        <v>100</v>
      </c>
      <c r="C23">
        <v>0</v>
      </c>
      <c r="D23">
        <v>0</v>
      </c>
      <c r="E23">
        <v>100</v>
      </c>
    </row>
    <row r="24" spans="1:5">
      <c r="A24">
        <v>14</v>
      </c>
      <c r="B24">
        <v>100</v>
      </c>
      <c r="C24">
        <v>0</v>
      </c>
      <c r="D24">
        <v>0</v>
      </c>
      <c r="E24">
        <v>100</v>
      </c>
    </row>
    <row r="31" spans="1:5">
      <c r="A31">
        <v>0</v>
      </c>
      <c r="B31">
        <v>0</v>
      </c>
      <c r="C31">
        <v>0</v>
      </c>
      <c r="D31">
        <v>0</v>
      </c>
      <c r="E31">
        <v>100</v>
      </c>
    </row>
    <row r="32" spans="1:5">
      <c r="A32">
        <v>0.51</v>
      </c>
      <c r="B32">
        <v>0.1</v>
      </c>
      <c r="C32">
        <v>14</v>
      </c>
      <c r="D32">
        <v>0</v>
      </c>
      <c r="E32">
        <v>100</v>
      </c>
    </row>
    <row r="33" spans="1:5">
      <c r="A33">
        <v>0.76</v>
      </c>
      <c r="B33">
        <v>2.1</v>
      </c>
      <c r="C33">
        <v>34</v>
      </c>
      <c r="D33">
        <v>0</v>
      </c>
      <c r="E33">
        <v>100</v>
      </c>
    </row>
    <row r="34" spans="1:5">
      <c r="A34">
        <v>1.01</v>
      </c>
      <c r="B34">
        <v>15.9</v>
      </c>
      <c r="C34">
        <v>34</v>
      </c>
      <c r="D34">
        <v>0</v>
      </c>
      <c r="E34">
        <v>100</v>
      </c>
    </row>
    <row r="35" spans="1:5">
      <c r="A35">
        <v>1.26</v>
      </c>
      <c r="B35">
        <v>50</v>
      </c>
      <c r="C35">
        <v>34</v>
      </c>
      <c r="D35">
        <v>0</v>
      </c>
      <c r="E35">
        <v>100</v>
      </c>
    </row>
    <row r="36" spans="1:5">
      <c r="A36">
        <v>1.51</v>
      </c>
      <c r="B36">
        <v>84.1</v>
      </c>
      <c r="C36">
        <v>34</v>
      </c>
      <c r="D36">
        <v>0</v>
      </c>
      <c r="E36">
        <v>100</v>
      </c>
    </row>
    <row r="37" spans="1:5">
      <c r="A37">
        <v>1.76</v>
      </c>
      <c r="B37">
        <v>97.7</v>
      </c>
      <c r="C37">
        <v>34</v>
      </c>
      <c r="D37">
        <v>0</v>
      </c>
      <c r="E37">
        <v>100</v>
      </c>
    </row>
    <row r="38" spans="1:5">
      <c r="A38">
        <v>2.1</v>
      </c>
      <c r="B38">
        <v>99.8</v>
      </c>
      <c r="C38">
        <v>14</v>
      </c>
      <c r="D38">
        <v>0</v>
      </c>
      <c r="E38">
        <v>100</v>
      </c>
    </row>
    <row r="39" spans="1:5">
      <c r="A39">
        <v>8</v>
      </c>
      <c r="B39">
        <v>100</v>
      </c>
      <c r="C39">
        <v>0</v>
      </c>
      <c r="D39">
        <v>0</v>
      </c>
      <c r="E39">
        <v>100</v>
      </c>
    </row>
    <row r="40" spans="1:5">
      <c r="A40">
        <v>10</v>
      </c>
      <c r="B40">
        <v>100</v>
      </c>
      <c r="C40">
        <v>0</v>
      </c>
      <c r="D40">
        <v>0</v>
      </c>
      <c r="E40">
        <v>100</v>
      </c>
    </row>
    <row r="41" spans="1:5">
      <c r="A41">
        <v>12</v>
      </c>
      <c r="B41">
        <v>100</v>
      </c>
      <c r="C41">
        <v>0</v>
      </c>
      <c r="D41">
        <v>0</v>
      </c>
      <c r="E41">
        <v>100</v>
      </c>
    </row>
    <row r="42" spans="1:5">
      <c r="A42">
        <v>14</v>
      </c>
      <c r="B42">
        <v>100</v>
      </c>
      <c r="C42">
        <v>0</v>
      </c>
      <c r="D42">
        <v>0</v>
      </c>
      <c r="E42">
        <v>100</v>
      </c>
    </row>
    <row r="43" spans="1:5">
      <c r="A43" s="7"/>
      <c r="B43" s="7"/>
    </row>
    <row r="45" spans="1:5">
      <c r="A45" s="7"/>
      <c r="B45" s="7"/>
    </row>
    <row r="47" spans="1:5">
      <c r="A47" s="7"/>
      <c r="B47" s="7"/>
    </row>
    <row r="49" spans="1:2">
      <c r="A49" s="7"/>
      <c r="B49" s="7"/>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C3CB-2BED-4879-8E3B-29E4D1BC1641}">
  <dimension ref="A1:AN90"/>
  <sheetViews>
    <sheetView tabSelected="1" zoomScaleNormal="100" workbookViewId="0">
      <selection activeCell="M10" sqref="M10"/>
    </sheetView>
  </sheetViews>
  <sheetFormatPr defaultRowHeight="14.5"/>
  <cols>
    <col min="1" max="1" width="30.81640625" bestFit="1" customWidth="1"/>
    <col min="2" max="2" width="65.26953125" customWidth="1"/>
    <col min="3" max="3" width="10.1796875" bestFit="1" customWidth="1"/>
    <col min="4" max="4" width="23.26953125" customWidth="1"/>
    <col min="8" max="8" width="34" customWidth="1"/>
    <col min="10" max="10" width="12.7265625" customWidth="1"/>
    <col min="11" max="11" width="11.453125" customWidth="1"/>
    <col min="12" max="12" width="16.453125" customWidth="1"/>
    <col min="13" max="13" width="16.26953125" customWidth="1"/>
    <col min="14" max="14" width="14.1796875" customWidth="1"/>
    <col min="15" max="15" width="12.54296875" customWidth="1"/>
    <col min="16" max="16" width="14.26953125" customWidth="1"/>
    <col min="17" max="17" width="23.81640625" customWidth="1"/>
    <col min="18" max="18" width="21.1796875" customWidth="1"/>
    <col min="22" max="22" width="11.453125" customWidth="1"/>
    <col min="23" max="23" width="13.7265625" customWidth="1"/>
    <col min="24" max="24" width="15.453125" customWidth="1"/>
    <col min="25" max="25" width="23.453125" customWidth="1"/>
    <col min="26" max="26" width="15.26953125" customWidth="1"/>
  </cols>
  <sheetData>
    <row r="1" spans="1:40" ht="143.25" customHeight="1" thickTop="1">
      <c r="A1" s="31" t="s">
        <v>3</v>
      </c>
      <c r="B1" s="30" t="s">
        <v>46</v>
      </c>
      <c r="D1" s="14"/>
    </row>
    <row r="2" spans="1:40" ht="28.5" customHeight="1">
      <c r="A2" s="43" t="s">
        <v>11</v>
      </c>
      <c r="B2" s="44" t="s">
        <v>144</v>
      </c>
      <c r="D2" s="9"/>
      <c r="E2" s="9"/>
      <c r="X2" s="33" t="s">
        <v>34</v>
      </c>
    </row>
    <row r="3" spans="1:40">
      <c r="A3" s="31" t="s">
        <v>4</v>
      </c>
      <c r="B3" s="11" t="s">
        <v>36</v>
      </c>
      <c r="D3" s="12"/>
      <c r="E3" s="12"/>
    </row>
    <row r="4" spans="1:40">
      <c r="A4" s="31" t="s">
        <v>5</v>
      </c>
      <c r="B4" s="2" t="s">
        <v>25</v>
      </c>
      <c r="D4" s="12"/>
      <c r="E4" s="12"/>
    </row>
    <row r="5" spans="1:40" ht="26">
      <c r="A5" s="31" t="s">
        <v>6</v>
      </c>
      <c r="B5" s="11" t="s">
        <v>145</v>
      </c>
      <c r="D5" s="12"/>
      <c r="E5" s="12"/>
    </row>
    <row r="6" spans="1:40">
      <c r="A6" s="31" t="s">
        <v>7</v>
      </c>
      <c r="B6" s="2" t="s">
        <v>26</v>
      </c>
      <c r="D6" s="12"/>
      <c r="E6" s="12"/>
    </row>
    <row r="7" spans="1:40">
      <c r="A7" s="31" t="s">
        <v>8</v>
      </c>
      <c r="B7" s="2" t="s">
        <v>27</v>
      </c>
      <c r="D7" s="12"/>
      <c r="E7" s="12"/>
    </row>
    <row r="8" spans="1:40" ht="212.5">
      <c r="A8" s="31" t="s">
        <v>12</v>
      </c>
      <c r="B8" s="15" t="s">
        <v>149</v>
      </c>
      <c r="D8" s="12"/>
      <c r="E8" s="12"/>
    </row>
    <row r="9" spans="1:40" ht="76">
      <c r="A9" s="31" t="s">
        <v>9</v>
      </c>
      <c r="B9" s="11" t="s">
        <v>28</v>
      </c>
      <c r="D9" s="12"/>
      <c r="E9" s="12"/>
    </row>
    <row r="10" spans="1:40" ht="120.75" customHeight="1" thickBot="1">
      <c r="A10" s="32" t="s">
        <v>10</v>
      </c>
      <c r="B10" s="16" t="s">
        <v>143</v>
      </c>
      <c r="D10" s="12"/>
      <c r="E10" s="12"/>
    </row>
    <row r="11" spans="1:40" ht="15" thickTop="1">
      <c r="E11" t="s">
        <v>29</v>
      </c>
    </row>
    <row r="12" spans="1:40" ht="18.5">
      <c r="A12" s="3"/>
      <c r="B12" s="33" t="s">
        <v>35</v>
      </c>
      <c r="C12" s="5"/>
      <c r="D12" s="5"/>
      <c r="E12" s="5" t="s">
        <v>16</v>
      </c>
      <c r="F12" s="5"/>
      <c r="G12" s="5"/>
      <c r="H12" s="5"/>
      <c r="I12" s="5"/>
    </row>
    <row r="13" spans="1:40">
      <c r="A13" s="3"/>
      <c r="B13" s="3"/>
      <c r="E13" t="s">
        <v>30</v>
      </c>
      <c r="X13" s="40" t="s">
        <v>121</v>
      </c>
      <c r="Y13" s="34"/>
      <c r="Z13" s="34"/>
      <c r="AA13" s="34"/>
      <c r="AB13" s="34"/>
      <c r="AC13" s="34"/>
      <c r="AD13" s="34"/>
      <c r="AE13" s="34"/>
      <c r="AF13" s="34"/>
      <c r="AG13" s="34"/>
      <c r="AH13" s="34"/>
      <c r="AI13" s="34"/>
      <c r="AJ13" s="34"/>
      <c r="AK13" s="34"/>
      <c r="AL13" s="34"/>
      <c r="AM13" s="34"/>
      <c r="AN13" s="34"/>
    </row>
    <row r="14" spans="1:40">
      <c r="C14" s="4"/>
      <c r="D14" s="4"/>
      <c r="E14" s="5" t="s">
        <v>17</v>
      </c>
      <c r="F14" s="4"/>
      <c r="G14" s="4"/>
      <c r="H14" s="4"/>
      <c r="X14" s="40" t="s">
        <v>122</v>
      </c>
      <c r="Y14" s="34"/>
      <c r="Z14" s="34"/>
      <c r="AA14" s="34"/>
      <c r="AB14" s="34"/>
      <c r="AC14" s="34"/>
      <c r="AD14" s="34"/>
      <c r="AE14" s="34"/>
      <c r="AF14" s="34"/>
      <c r="AG14" s="34"/>
      <c r="AH14" s="34"/>
      <c r="AI14" s="34"/>
      <c r="AJ14" s="34"/>
      <c r="AK14" s="34"/>
      <c r="AL14" s="34"/>
      <c r="AM14" s="34"/>
      <c r="AN14" s="34"/>
    </row>
    <row r="15" spans="1:40">
      <c r="A15" s="14"/>
      <c r="B15" s="13"/>
      <c r="C15" s="5"/>
      <c r="D15" s="5"/>
      <c r="E15" s="5" t="s">
        <v>19</v>
      </c>
      <c r="F15" s="5"/>
      <c r="G15" s="5"/>
      <c r="H15" s="5"/>
      <c r="I15" s="5"/>
      <c r="J15" s="6"/>
      <c r="K15" s="6"/>
      <c r="L15" s="6"/>
      <c r="M15" s="6"/>
      <c r="N15" s="6"/>
      <c r="O15" s="6"/>
      <c r="P15" s="6"/>
      <c r="Q15" s="6"/>
      <c r="X15" s="40" t="s">
        <v>123</v>
      </c>
      <c r="Y15" s="34"/>
      <c r="Z15" s="34"/>
      <c r="AA15" s="34"/>
      <c r="AB15" s="34"/>
      <c r="AC15" s="34"/>
      <c r="AD15" s="34"/>
      <c r="AE15" s="34"/>
      <c r="AF15" s="34"/>
      <c r="AG15" s="34"/>
      <c r="AH15" s="34"/>
      <c r="AI15" s="34"/>
      <c r="AJ15" s="34"/>
      <c r="AK15" s="34"/>
      <c r="AL15" s="34"/>
      <c r="AM15" s="34"/>
      <c r="AN15" s="34"/>
    </row>
    <row r="16" spans="1:40">
      <c r="A16" s="17"/>
      <c r="C16" s="5"/>
      <c r="D16" s="5"/>
      <c r="E16" s="5" t="s">
        <v>18</v>
      </c>
      <c r="F16" s="5"/>
      <c r="G16" s="5"/>
      <c r="H16" s="5"/>
    </row>
    <row r="17" spans="1:25">
      <c r="A17" s="17"/>
      <c r="C17" s="5"/>
      <c r="D17" s="35" t="s">
        <v>37</v>
      </c>
      <c r="E17" s="12" t="s">
        <v>20</v>
      </c>
    </row>
    <row r="18" spans="1:25">
      <c r="C18" s="5"/>
      <c r="D18" s="35" t="s">
        <v>38</v>
      </c>
      <c r="E18" s="12" t="s">
        <v>21</v>
      </c>
    </row>
    <row r="19" spans="1:25">
      <c r="C19" s="5"/>
      <c r="D19" s="35" t="s">
        <v>39</v>
      </c>
      <c r="E19" s="12" t="s">
        <v>22</v>
      </c>
    </row>
    <row r="20" spans="1:25">
      <c r="C20" s="5"/>
      <c r="D20" s="35" t="s">
        <v>40</v>
      </c>
      <c r="E20" s="12" t="s">
        <v>23</v>
      </c>
    </row>
    <row r="21" spans="1:25">
      <c r="C21" s="5"/>
      <c r="D21" s="35" t="s">
        <v>41</v>
      </c>
      <c r="E21" s="12" t="s">
        <v>24</v>
      </c>
    </row>
    <row r="22" spans="1:25">
      <c r="C22" s="5"/>
      <c r="D22" s="35" t="s">
        <v>42</v>
      </c>
      <c r="E22" s="12" t="s">
        <v>31</v>
      </c>
      <c r="J22" s="12"/>
      <c r="K22" s="12"/>
      <c r="L22" s="12"/>
      <c r="M22" s="12"/>
      <c r="N22" s="12"/>
      <c r="O22" s="12"/>
    </row>
    <row r="23" spans="1:25">
      <c r="C23" s="5"/>
      <c r="D23" s="35" t="s">
        <v>43</v>
      </c>
      <c r="E23" s="12" t="s">
        <v>32</v>
      </c>
      <c r="I23" s="5"/>
    </row>
    <row r="24" spans="1:25">
      <c r="C24" s="5"/>
      <c r="D24" s="35" t="s">
        <v>44</v>
      </c>
      <c r="E24" s="12" t="s">
        <v>33</v>
      </c>
      <c r="I24" s="5"/>
    </row>
    <row r="25" spans="1:25">
      <c r="C25" s="5"/>
      <c r="D25" s="35" t="s">
        <v>45</v>
      </c>
      <c r="I25" s="5"/>
    </row>
    <row r="26" spans="1:25">
      <c r="C26" s="5"/>
      <c r="I26" s="5"/>
    </row>
    <row r="27" spans="1:25">
      <c r="C27" s="5"/>
      <c r="I27" s="5"/>
    </row>
    <row r="28" spans="1:25">
      <c r="C28" s="5"/>
      <c r="I28" s="5"/>
    </row>
    <row r="29" spans="1:25" ht="17">
      <c r="C29" s="5"/>
      <c r="I29" s="5"/>
      <c r="M29" s="45" t="s">
        <v>146</v>
      </c>
      <c r="N29" s="34"/>
      <c r="O29" s="34"/>
      <c r="P29" s="42"/>
      <c r="Q29" s="42"/>
      <c r="R29" s="42"/>
      <c r="S29" s="42"/>
      <c r="T29" s="42"/>
      <c r="U29" s="42"/>
      <c r="V29" s="42"/>
      <c r="W29" s="42"/>
      <c r="X29" s="42"/>
      <c r="Y29" s="34"/>
    </row>
    <row r="30" spans="1:25" ht="17">
      <c r="C30" s="5"/>
      <c r="I30" s="5"/>
      <c r="M30" s="45" t="s">
        <v>147</v>
      </c>
      <c r="N30" s="34"/>
      <c r="O30" s="34"/>
      <c r="P30" s="42"/>
      <c r="Q30" s="42"/>
      <c r="R30" s="42"/>
      <c r="S30" s="42"/>
      <c r="T30" s="42"/>
      <c r="U30" s="42"/>
      <c r="V30" s="42"/>
      <c r="W30" s="42"/>
      <c r="X30" s="42"/>
      <c r="Y30" s="34"/>
    </row>
    <row r="31" spans="1:25" ht="17">
      <c r="C31" s="5"/>
      <c r="I31" s="5"/>
      <c r="M31" s="45" t="s">
        <v>148</v>
      </c>
      <c r="N31" s="34"/>
      <c r="O31" s="34"/>
      <c r="P31" s="42"/>
      <c r="Q31" s="42"/>
      <c r="R31" s="42"/>
      <c r="S31" s="42"/>
      <c r="T31" s="42"/>
      <c r="U31" s="42"/>
      <c r="V31" s="42"/>
      <c r="W31" s="42"/>
      <c r="X31" s="42"/>
    </row>
    <row r="33" spans="1:29">
      <c r="C33" s="5"/>
      <c r="I33" s="5"/>
    </row>
    <row r="34" spans="1:29">
      <c r="C34" s="5"/>
      <c r="I34" s="5"/>
    </row>
    <row r="35" spans="1:29">
      <c r="C35" s="5"/>
      <c r="I35" s="5"/>
      <c r="J35" s="6"/>
      <c r="K35" s="6"/>
      <c r="L35" s="6"/>
      <c r="M35" s="6"/>
      <c r="N35" s="6"/>
    </row>
    <row r="37" spans="1:29">
      <c r="C37" s="5"/>
      <c r="O37" s="36" t="s">
        <v>47</v>
      </c>
      <c r="P37" s="37" t="s">
        <v>48</v>
      </c>
      <c r="Q37" s="37" t="s">
        <v>49</v>
      </c>
      <c r="R37" s="37" t="s">
        <v>50</v>
      </c>
      <c r="S37" s="37" t="s">
        <v>51</v>
      </c>
      <c r="T37" s="37" t="s">
        <v>52</v>
      </c>
      <c r="U37" s="37" t="s">
        <v>53</v>
      </c>
      <c r="V37" s="37" t="s">
        <v>54</v>
      </c>
      <c r="W37" s="37" t="s">
        <v>120</v>
      </c>
    </row>
    <row r="38" spans="1:29" ht="15.5">
      <c r="C38" s="5"/>
      <c r="D38" s="18"/>
      <c r="E38" s="18"/>
      <c r="F38" s="19"/>
      <c r="G38" s="20"/>
      <c r="H38" s="20"/>
      <c r="I38" s="20"/>
      <c r="J38" s="21"/>
      <c r="K38" s="21"/>
      <c r="L38" s="21"/>
      <c r="M38" s="21"/>
      <c r="N38" s="21"/>
      <c r="O38" s="38">
        <v>1</v>
      </c>
      <c r="P38" t="s">
        <v>56</v>
      </c>
      <c r="Q38" t="s">
        <v>57</v>
      </c>
      <c r="R38">
        <v>1.8</v>
      </c>
      <c r="S38">
        <v>2.2999999999999998</v>
      </c>
      <c r="T38">
        <v>1.2</v>
      </c>
      <c r="U38" t="s">
        <v>58</v>
      </c>
      <c r="V38" t="s">
        <v>59</v>
      </c>
      <c r="W38" t="s">
        <v>60</v>
      </c>
    </row>
    <row r="39" spans="1:29" ht="15.5">
      <c r="C39" s="5"/>
      <c r="D39" s="22"/>
      <c r="E39" s="23"/>
      <c r="G39" s="24"/>
      <c r="H39" s="24"/>
      <c r="I39" s="24"/>
      <c r="O39" s="38">
        <v>2</v>
      </c>
      <c r="P39" t="s">
        <v>61</v>
      </c>
      <c r="Q39" t="s">
        <v>62</v>
      </c>
      <c r="R39">
        <v>1.4</v>
      </c>
      <c r="S39">
        <v>1.7</v>
      </c>
      <c r="T39">
        <v>1.3</v>
      </c>
      <c r="U39" t="s">
        <v>58</v>
      </c>
      <c r="V39" t="s">
        <v>59</v>
      </c>
      <c r="W39" t="s">
        <v>60</v>
      </c>
      <c r="Z39" s="25"/>
      <c r="AA39" s="26"/>
      <c r="AB39" s="26"/>
      <c r="AC39" s="26"/>
    </row>
    <row r="40" spans="1:29">
      <c r="C40" s="5"/>
      <c r="E40" s="27"/>
      <c r="G40" s="24"/>
      <c r="H40" s="24"/>
      <c r="I40" s="24"/>
      <c r="O40" s="38">
        <v>3</v>
      </c>
      <c r="P40" t="s">
        <v>63</v>
      </c>
      <c r="Q40" t="s">
        <v>64</v>
      </c>
      <c r="R40">
        <v>2.4</v>
      </c>
      <c r="S40">
        <v>3</v>
      </c>
      <c r="T40">
        <v>1.9</v>
      </c>
      <c r="U40" t="s">
        <v>65</v>
      </c>
      <c r="V40" t="s">
        <v>59</v>
      </c>
      <c r="W40" t="s">
        <v>60</v>
      </c>
      <c r="Z40" s="7"/>
      <c r="AA40" s="24"/>
    </row>
    <row r="41" spans="1:29" ht="15.5">
      <c r="C41" s="5"/>
      <c r="D41" s="28"/>
      <c r="E41" s="29"/>
      <c r="F41" s="28"/>
      <c r="G41" s="24"/>
      <c r="H41" s="24"/>
      <c r="I41" s="24"/>
      <c r="O41" s="38">
        <v>4</v>
      </c>
      <c r="P41" t="s">
        <v>66</v>
      </c>
      <c r="Q41" t="s">
        <v>64</v>
      </c>
      <c r="R41">
        <v>1.6</v>
      </c>
      <c r="S41">
        <v>1.9</v>
      </c>
      <c r="T41">
        <v>1.2</v>
      </c>
      <c r="U41" t="s">
        <v>67</v>
      </c>
      <c r="V41" t="s">
        <v>59</v>
      </c>
      <c r="W41" t="s">
        <v>60</v>
      </c>
      <c r="Z41" s="7"/>
      <c r="AA41" s="24"/>
    </row>
    <row r="42" spans="1:29">
      <c r="C42" s="5"/>
      <c r="E42" s="27"/>
      <c r="G42" s="24"/>
      <c r="H42" s="24"/>
      <c r="I42" s="24"/>
      <c r="O42" s="38">
        <v>5</v>
      </c>
      <c r="P42" t="s">
        <v>68</v>
      </c>
      <c r="Q42" t="s">
        <v>69</v>
      </c>
      <c r="R42">
        <v>1.5</v>
      </c>
      <c r="S42">
        <v>1.8</v>
      </c>
      <c r="T42">
        <v>0.9</v>
      </c>
      <c r="U42" t="s">
        <v>67</v>
      </c>
      <c r="V42" t="s">
        <v>59</v>
      </c>
      <c r="W42" t="s">
        <v>60</v>
      </c>
      <c r="Z42" s="7"/>
      <c r="AA42" s="24"/>
    </row>
    <row r="43" spans="1:29">
      <c r="C43" s="5"/>
      <c r="D43" s="9"/>
      <c r="E43" s="9"/>
      <c r="O43" s="38">
        <v>6</v>
      </c>
      <c r="P43" t="s">
        <v>70</v>
      </c>
      <c r="Q43" t="s">
        <v>71</v>
      </c>
      <c r="R43">
        <v>1.4</v>
      </c>
      <c r="S43">
        <v>1.6</v>
      </c>
      <c r="T43">
        <v>1.1000000000000001</v>
      </c>
      <c r="U43" t="s">
        <v>67</v>
      </c>
      <c r="V43" t="s">
        <v>59</v>
      </c>
      <c r="W43" t="s">
        <v>60</v>
      </c>
    </row>
    <row r="44" spans="1:29">
      <c r="A44" s="8"/>
      <c r="C44" s="5"/>
      <c r="D44" s="9"/>
      <c r="E44" s="9"/>
      <c r="O44" s="38">
        <v>7</v>
      </c>
      <c r="P44" t="s">
        <v>72</v>
      </c>
      <c r="Q44" t="s">
        <v>73</v>
      </c>
      <c r="R44">
        <v>1.6</v>
      </c>
      <c r="S44">
        <v>1.4</v>
      </c>
      <c r="T44">
        <v>1.8</v>
      </c>
      <c r="U44" t="s">
        <v>67</v>
      </c>
      <c r="V44" t="s">
        <v>59</v>
      </c>
      <c r="W44" t="s">
        <v>60</v>
      </c>
    </row>
    <row r="45" spans="1:29">
      <c r="C45" s="5"/>
      <c r="D45" s="9"/>
      <c r="E45" s="9"/>
      <c r="I45" s="5"/>
      <c r="O45" s="38">
        <v>8</v>
      </c>
      <c r="P45" t="s">
        <v>72</v>
      </c>
      <c r="Q45" t="s">
        <v>73</v>
      </c>
      <c r="R45">
        <v>1.1000000000000001</v>
      </c>
      <c r="S45">
        <v>0.9</v>
      </c>
      <c r="T45">
        <v>1.3</v>
      </c>
      <c r="U45" t="s">
        <v>67</v>
      </c>
      <c r="V45" t="s">
        <v>59</v>
      </c>
      <c r="W45" t="s">
        <v>60</v>
      </c>
    </row>
    <row r="46" spans="1:29">
      <c r="C46" s="5"/>
      <c r="D46" s="9"/>
      <c r="E46" s="9"/>
      <c r="I46" s="5"/>
      <c r="O46" s="38">
        <v>9</v>
      </c>
      <c r="P46" t="s">
        <v>74</v>
      </c>
      <c r="Q46" t="s">
        <v>75</v>
      </c>
      <c r="R46">
        <v>1.3</v>
      </c>
      <c r="T46">
        <v>1</v>
      </c>
      <c r="U46" t="s">
        <v>67</v>
      </c>
      <c r="V46" t="s">
        <v>59</v>
      </c>
      <c r="W46" t="s">
        <v>60</v>
      </c>
    </row>
    <row r="47" spans="1:29">
      <c r="C47" s="5"/>
      <c r="D47" s="9"/>
      <c r="E47" s="9"/>
      <c r="I47" s="5"/>
      <c r="O47" s="38">
        <v>10</v>
      </c>
      <c r="P47" t="s">
        <v>76</v>
      </c>
      <c r="Q47" t="s">
        <v>77</v>
      </c>
      <c r="R47">
        <v>1.2</v>
      </c>
      <c r="S47">
        <v>1.7</v>
      </c>
      <c r="T47">
        <v>1</v>
      </c>
      <c r="U47" t="s">
        <v>67</v>
      </c>
      <c r="V47" t="s">
        <v>59</v>
      </c>
      <c r="W47" t="s">
        <v>60</v>
      </c>
    </row>
    <row r="48" spans="1:29">
      <c r="C48" s="5"/>
      <c r="D48" s="9"/>
      <c r="E48" s="9"/>
      <c r="I48" s="5"/>
      <c r="O48" s="38">
        <v>11</v>
      </c>
      <c r="P48" t="s">
        <v>78</v>
      </c>
      <c r="Q48" t="s">
        <v>79</v>
      </c>
      <c r="R48">
        <v>0.9</v>
      </c>
      <c r="S48">
        <v>1.1000000000000001</v>
      </c>
      <c r="T48">
        <v>0.7</v>
      </c>
      <c r="U48" t="s">
        <v>80</v>
      </c>
      <c r="V48" t="s">
        <v>59</v>
      </c>
      <c r="W48" t="s">
        <v>60</v>
      </c>
    </row>
    <row r="49" spans="1:23">
      <c r="C49" s="5"/>
      <c r="D49" s="9"/>
      <c r="E49" s="9"/>
      <c r="I49" s="5"/>
      <c r="O49" s="38">
        <v>12</v>
      </c>
      <c r="P49" t="s">
        <v>81</v>
      </c>
      <c r="Q49" t="s">
        <v>82</v>
      </c>
      <c r="R49">
        <v>0.9</v>
      </c>
      <c r="S49">
        <v>1.1000000000000001</v>
      </c>
      <c r="T49">
        <v>0.7</v>
      </c>
      <c r="U49" t="s">
        <v>67</v>
      </c>
      <c r="V49" t="s">
        <v>59</v>
      </c>
      <c r="W49" t="s">
        <v>60</v>
      </c>
    </row>
    <row r="50" spans="1:23">
      <c r="C50" s="5"/>
      <c r="D50" s="9"/>
      <c r="E50" s="9"/>
      <c r="I50" s="5"/>
      <c r="O50" s="38">
        <v>13</v>
      </c>
      <c r="P50" t="s">
        <v>83</v>
      </c>
      <c r="Q50" t="s">
        <v>84</v>
      </c>
      <c r="R50">
        <v>0.8</v>
      </c>
      <c r="S50">
        <v>1.2</v>
      </c>
      <c r="T50">
        <v>0.6</v>
      </c>
      <c r="U50" t="s">
        <v>67</v>
      </c>
      <c r="V50" t="s">
        <v>59</v>
      </c>
      <c r="W50" t="s">
        <v>60</v>
      </c>
    </row>
    <row r="51" spans="1:23">
      <c r="C51" s="5"/>
      <c r="D51" s="9"/>
      <c r="E51" s="9"/>
      <c r="I51" s="5"/>
      <c r="O51" s="38">
        <v>14</v>
      </c>
      <c r="P51" t="s">
        <v>85</v>
      </c>
      <c r="Q51" t="s">
        <v>86</v>
      </c>
      <c r="R51">
        <v>0.6</v>
      </c>
      <c r="S51">
        <v>0.8</v>
      </c>
      <c r="T51">
        <v>0.4</v>
      </c>
      <c r="U51" t="s">
        <v>67</v>
      </c>
      <c r="V51" t="s">
        <v>59</v>
      </c>
      <c r="W51" t="s">
        <v>60</v>
      </c>
    </row>
    <row r="52" spans="1:23">
      <c r="C52" s="5"/>
      <c r="D52" s="9"/>
      <c r="E52" s="9"/>
      <c r="I52" s="5"/>
      <c r="O52" s="38">
        <v>15</v>
      </c>
      <c r="P52" t="s">
        <v>87</v>
      </c>
      <c r="Q52" t="s">
        <v>88</v>
      </c>
      <c r="R52">
        <v>0.52</v>
      </c>
      <c r="U52" t="s">
        <v>67</v>
      </c>
      <c r="V52" t="s">
        <v>89</v>
      </c>
      <c r="W52" t="s">
        <v>90</v>
      </c>
    </row>
    <row r="53" spans="1:23">
      <c r="C53" s="5"/>
      <c r="D53" s="9"/>
      <c r="E53" s="9"/>
      <c r="I53" s="5"/>
      <c r="O53" s="38">
        <v>16</v>
      </c>
      <c r="P53" t="s">
        <v>87</v>
      </c>
      <c r="Q53" t="s">
        <v>88</v>
      </c>
      <c r="R53">
        <v>0.52</v>
      </c>
      <c r="U53" t="s">
        <v>67</v>
      </c>
      <c r="V53" t="s">
        <v>89</v>
      </c>
      <c r="W53" t="s">
        <v>91</v>
      </c>
    </row>
    <row r="54" spans="1:23">
      <c r="C54" s="5"/>
      <c r="I54" s="5"/>
      <c r="O54" s="38">
        <v>17</v>
      </c>
      <c r="P54" t="s">
        <v>92</v>
      </c>
      <c r="Q54" t="s">
        <v>93</v>
      </c>
      <c r="R54">
        <v>0.54</v>
      </c>
      <c r="U54" t="s">
        <v>94</v>
      </c>
      <c r="V54" t="s">
        <v>89</v>
      </c>
      <c r="W54" t="s">
        <v>95</v>
      </c>
    </row>
    <row r="55" spans="1:23">
      <c r="C55" s="5"/>
      <c r="D55" s="5"/>
      <c r="I55" s="5"/>
      <c r="O55" s="38">
        <v>18</v>
      </c>
      <c r="P55" t="s">
        <v>96</v>
      </c>
      <c r="Q55" t="s">
        <v>97</v>
      </c>
      <c r="R55">
        <v>2.09</v>
      </c>
      <c r="U55" t="s">
        <v>58</v>
      </c>
      <c r="V55" t="s">
        <v>89</v>
      </c>
      <c r="W55" t="s">
        <v>98</v>
      </c>
    </row>
    <row r="56" spans="1:23">
      <c r="C56" s="5"/>
      <c r="D56" s="5"/>
      <c r="I56" s="5"/>
      <c r="O56" s="38">
        <v>19</v>
      </c>
      <c r="P56" t="s">
        <v>96</v>
      </c>
      <c r="Q56" t="s">
        <v>97</v>
      </c>
      <c r="R56">
        <v>1.34</v>
      </c>
      <c r="U56" t="s">
        <v>67</v>
      </c>
      <c r="V56" t="s">
        <v>89</v>
      </c>
      <c r="W56" t="s">
        <v>98</v>
      </c>
    </row>
    <row r="57" spans="1:23">
      <c r="O57" s="38">
        <v>20</v>
      </c>
      <c r="P57" t="s">
        <v>99</v>
      </c>
      <c r="Q57" t="s">
        <v>100</v>
      </c>
      <c r="R57">
        <v>2.1</v>
      </c>
      <c r="U57" t="s">
        <v>58</v>
      </c>
      <c r="V57" t="s">
        <v>89</v>
      </c>
      <c r="W57" t="s">
        <v>98</v>
      </c>
    </row>
    <row r="58" spans="1:23">
      <c r="A58" s="3"/>
      <c r="B58" s="10"/>
      <c r="C58" s="5"/>
      <c r="D58" s="4"/>
      <c r="I58" s="5"/>
      <c r="O58" s="38">
        <v>21</v>
      </c>
      <c r="P58" t="s">
        <v>99</v>
      </c>
      <c r="Q58" t="s">
        <v>100</v>
      </c>
      <c r="R58">
        <v>1.62</v>
      </c>
      <c r="U58" t="s">
        <v>67</v>
      </c>
      <c r="V58" t="s">
        <v>89</v>
      </c>
      <c r="W58" t="s">
        <v>98</v>
      </c>
    </row>
    <row r="59" spans="1:23">
      <c r="C59" s="5"/>
      <c r="I59" s="5"/>
      <c r="O59" s="38">
        <v>22</v>
      </c>
      <c r="P59" t="s">
        <v>101</v>
      </c>
      <c r="Q59" t="s">
        <v>102</v>
      </c>
      <c r="R59">
        <v>2.65</v>
      </c>
      <c r="U59" t="s">
        <v>67</v>
      </c>
      <c r="V59" t="s">
        <v>89</v>
      </c>
      <c r="W59" t="s">
        <v>95</v>
      </c>
    </row>
    <row r="60" spans="1:23">
      <c r="C60" s="5"/>
      <c r="I60" s="5"/>
      <c r="O60" s="38">
        <v>23</v>
      </c>
      <c r="P60" t="s">
        <v>103</v>
      </c>
      <c r="Q60" t="s">
        <v>104</v>
      </c>
      <c r="R60">
        <v>0.84</v>
      </c>
      <c r="U60" t="s">
        <v>67</v>
      </c>
      <c r="V60" t="s">
        <v>89</v>
      </c>
      <c r="W60" t="s">
        <v>95</v>
      </c>
    </row>
    <row r="61" spans="1:23">
      <c r="C61" s="5"/>
      <c r="I61" s="5"/>
      <c r="O61" s="38">
        <v>24</v>
      </c>
      <c r="P61" t="s">
        <v>105</v>
      </c>
      <c r="Q61" t="s">
        <v>106</v>
      </c>
      <c r="R61">
        <v>1.26</v>
      </c>
      <c r="U61" t="s">
        <v>107</v>
      </c>
      <c r="V61" t="s">
        <v>89</v>
      </c>
      <c r="W61" t="s">
        <v>108</v>
      </c>
    </row>
    <row r="62" spans="1:23">
      <c r="C62" s="5"/>
      <c r="I62" s="5"/>
      <c r="O62" s="38">
        <v>25</v>
      </c>
      <c r="P62" t="s">
        <v>109</v>
      </c>
      <c r="Q62" t="s">
        <v>110</v>
      </c>
      <c r="R62">
        <v>1.62</v>
      </c>
      <c r="U62" t="s">
        <v>67</v>
      </c>
      <c r="V62" t="s">
        <v>89</v>
      </c>
      <c r="W62" t="s">
        <v>95</v>
      </c>
    </row>
    <row r="63" spans="1:23">
      <c r="C63" s="5"/>
      <c r="I63" s="5"/>
      <c r="O63" s="38">
        <v>26</v>
      </c>
      <c r="P63" t="s">
        <v>109</v>
      </c>
      <c r="Q63" t="s">
        <v>110</v>
      </c>
      <c r="R63">
        <v>1.59</v>
      </c>
      <c r="U63" t="s">
        <v>58</v>
      </c>
      <c r="V63" t="s">
        <v>89</v>
      </c>
      <c r="W63" t="s">
        <v>95</v>
      </c>
    </row>
    <row r="64" spans="1:23">
      <c r="C64" s="5"/>
      <c r="I64" s="5"/>
      <c r="O64" s="38">
        <v>27</v>
      </c>
      <c r="P64" t="s">
        <v>111</v>
      </c>
      <c r="Q64" t="s">
        <v>112</v>
      </c>
      <c r="R64">
        <v>1.83</v>
      </c>
      <c r="U64" t="s">
        <v>107</v>
      </c>
      <c r="V64" t="s">
        <v>89</v>
      </c>
      <c r="W64" t="s">
        <v>95</v>
      </c>
    </row>
    <row r="65" spans="1:23">
      <c r="C65" s="5"/>
      <c r="I65" s="5"/>
      <c r="O65" s="38">
        <v>28</v>
      </c>
      <c r="P65" t="s">
        <v>113</v>
      </c>
      <c r="Q65" t="s">
        <v>114</v>
      </c>
      <c r="R65">
        <v>2.2000000000000002</v>
      </c>
      <c r="U65" t="s">
        <v>67</v>
      </c>
      <c r="V65" t="s">
        <v>89</v>
      </c>
      <c r="W65" t="s">
        <v>115</v>
      </c>
    </row>
    <row r="66" spans="1:23">
      <c r="C66" s="5"/>
      <c r="I66" s="5"/>
      <c r="O66" s="38"/>
    </row>
    <row r="67" spans="1:23">
      <c r="C67" s="5"/>
      <c r="I67" s="5"/>
      <c r="O67" s="39" t="s">
        <v>116</v>
      </c>
    </row>
    <row r="68" spans="1:23">
      <c r="C68" s="5"/>
      <c r="I68" s="5"/>
      <c r="O68" s="36" t="s">
        <v>47</v>
      </c>
      <c r="P68" s="37" t="s">
        <v>48</v>
      </c>
      <c r="Q68" s="37" t="s">
        <v>49</v>
      </c>
      <c r="R68" s="37" t="s">
        <v>50</v>
      </c>
      <c r="S68" s="37" t="s">
        <v>51</v>
      </c>
      <c r="T68" s="37" t="s">
        <v>52</v>
      </c>
      <c r="U68" s="37" t="s">
        <v>53</v>
      </c>
      <c r="V68" s="37" t="s">
        <v>54</v>
      </c>
      <c r="W68" s="37" t="s">
        <v>55</v>
      </c>
    </row>
    <row r="69" spans="1:23">
      <c r="C69" s="5"/>
      <c r="I69" s="5"/>
      <c r="O69" s="38">
        <v>1</v>
      </c>
      <c r="P69" t="s">
        <v>56</v>
      </c>
      <c r="Q69" t="s">
        <v>57</v>
      </c>
      <c r="R69">
        <v>1.8</v>
      </c>
      <c r="S69">
        <v>2.2999999999999998</v>
      </c>
      <c r="T69">
        <v>1.2</v>
      </c>
      <c r="U69" t="s">
        <v>58</v>
      </c>
      <c r="V69" t="s">
        <v>59</v>
      </c>
      <c r="W69" t="s">
        <v>60</v>
      </c>
    </row>
    <row r="70" spans="1:23">
      <c r="C70" s="5"/>
      <c r="I70" s="5"/>
      <c r="O70" s="38">
        <v>2</v>
      </c>
      <c r="P70" t="s">
        <v>61</v>
      </c>
      <c r="Q70" t="s">
        <v>62</v>
      </c>
      <c r="R70">
        <v>1.4</v>
      </c>
      <c r="S70">
        <v>1.7</v>
      </c>
      <c r="T70">
        <v>1.3</v>
      </c>
      <c r="U70" t="s">
        <v>58</v>
      </c>
      <c r="V70" t="s">
        <v>59</v>
      </c>
      <c r="W70" t="s">
        <v>60</v>
      </c>
    </row>
    <row r="71" spans="1:23">
      <c r="A71" s="3"/>
      <c r="B71" s="10"/>
      <c r="C71" s="5"/>
      <c r="I71" s="5"/>
      <c r="O71" s="38">
        <v>3</v>
      </c>
      <c r="P71" t="s">
        <v>63</v>
      </c>
      <c r="Q71" t="s">
        <v>64</v>
      </c>
      <c r="R71">
        <v>2</v>
      </c>
      <c r="S71">
        <v>2.4500000000000002</v>
      </c>
      <c r="T71">
        <v>1.55</v>
      </c>
      <c r="U71" t="s">
        <v>117</v>
      </c>
      <c r="V71" t="s">
        <v>59</v>
      </c>
      <c r="W71" t="s">
        <v>60</v>
      </c>
    </row>
    <row r="72" spans="1:23">
      <c r="C72" s="5"/>
      <c r="I72" s="5"/>
      <c r="O72" s="38">
        <v>4</v>
      </c>
      <c r="P72" t="s">
        <v>68</v>
      </c>
      <c r="Q72" t="s">
        <v>69</v>
      </c>
      <c r="R72">
        <v>1.5</v>
      </c>
      <c r="S72">
        <v>1.8</v>
      </c>
      <c r="T72">
        <v>0.9</v>
      </c>
      <c r="U72" t="s">
        <v>67</v>
      </c>
      <c r="V72" t="s">
        <v>59</v>
      </c>
      <c r="W72" t="s">
        <v>60</v>
      </c>
    </row>
    <row r="73" spans="1:23">
      <c r="C73" s="5"/>
      <c r="O73" s="38">
        <v>5</v>
      </c>
      <c r="P73" t="s">
        <v>70</v>
      </c>
      <c r="Q73" t="s">
        <v>71</v>
      </c>
      <c r="R73">
        <v>1.4</v>
      </c>
      <c r="S73">
        <v>1.6</v>
      </c>
      <c r="T73">
        <v>1.1000000000000001</v>
      </c>
      <c r="U73" t="s">
        <v>67</v>
      </c>
      <c r="V73" t="s">
        <v>59</v>
      </c>
      <c r="W73" t="s">
        <v>60</v>
      </c>
    </row>
    <row r="74" spans="1:23">
      <c r="C74" s="5"/>
      <c r="O74" s="38">
        <v>6</v>
      </c>
      <c r="P74" t="s">
        <v>72</v>
      </c>
      <c r="Q74" t="s">
        <v>73</v>
      </c>
      <c r="R74">
        <v>1.35</v>
      </c>
      <c r="S74">
        <v>1.1499999999999999</v>
      </c>
      <c r="T74">
        <v>1.55</v>
      </c>
      <c r="U74" t="s">
        <v>67</v>
      </c>
      <c r="V74" t="s">
        <v>59</v>
      </c>
      <c r="W74" t="s">
        <v>60</v>
      </c>
    </row>
    <row r="75" spans="1:23">
      <c r="C75" s="5"/>
      <c r="O75" s="38">
        <v>7</v>
      </c>
      <c r="P75" t="s">
        <v>74</v>
      </c>
      <c r="Q75" t="s">
        <v>75</v>
      </c>
      <c r="R75">
        <v>1.3</v>
      </c>
      <c r="T75">
        <v>1</v>
      </c>
      <c r="U75" t="s">
        <v>67</v>
      </c>
      <c r="V75" t="s">
        <v>59</v>
      </c>
      <c r="W75" t="s">
        <v>60</v>
      </c>
    </row>
    <row r="76" spans="1:23">
      <c r="C76" s="5"/>
      <c r="D76" s="5"/>
      <c r="O76" s="38">
        <v>8</v>
      </c>
      <c r="P76" t="s">
        <v>76</v>
      </c>
      <c r="Q76" t="s">
        <v>77</v>
      </c>
      <c r="R76">
        <v>1.2</v>
      </c>
      <c r="S76">
        <v>1.7</v>
      </c>
      <c r="T76">
        <v>1</v>
      </c>
      <c r="U76" t="s">
        <v>67</v>
      </c>
      <c r="V76" t="s">
        <v>59</v>
      </c>
      <c r="W76" t="s">
        <v>60</v>
      </c>
    </row>
    <row r="77" spans="1:23">
      <c r="C77" s="5"/>
      <c r="D77" s="5"/>
      <c r="O77" s="38">
        <v>9</v>
      </c>
      <c r="P77" t="s">
        <v>78</v>
      </c>
      <c r="Q77" t="s">
        <v>79</v>
      </c>
      <c r="R77">
        <v>0.9</v>
      </c>
      <c r="S77">
        <v>1.1000000000000001</v>
      </c>
      <c r="T77">
        <v>0.7</v>
      </c>
      <c r="U77" t="s">
        <v>80</v>
      </c>
      <c r="V77" t="s">
        <v>59</v>
      </c>
      <c r="W77" t="s">
        <v>60</v>
      </c>
    </row>
    <row r="78" spans="1:23">
      <c r="C78" s="5"/>
      <c r="D78" s="5"/>
      <c r="O78" s="38">
        <v>10</v>
      </c>
      <c r="P78" t="s">
        <v>81</v>
      </c>
      <c r="Q78" t="s">
        <v>82</v>
      </c>
      <c r="R78">
        <v>0.9</v>
      </c>
      <c r="S78">
        <v>1.1000000000000001</v>
      </c>
      <c r="T78">
        <v>0.7</v>
      </c>
      <c r="U78" t="s">
        <v>67</v>
      </c>
      <c r="V78" t="s">
        <v>59</v>
      </c>
      <c r="W78" t="s">
        <v>60</v>
      </c>
    </row>
    <row r="79" spans="1:23">
      <c r="C79" s="5"/>
      <c r="O79" s="38">
        <v>11</v>
      </c>
      <c r="P79" t="s">
        <v>83</v>
      </c>
      <c r="Q79" t="s">
        <v>84</v>
      </c>
      <c r="R79">
        <v>0.8</v>
      </c>
      <c r="S79">
        <v>1.2</v>
      </c>
      <c r="T79">
        <v>0.6</v>
      </c>
      <c r="U79" t="s">
        <v>67</v>
      </c>
      <c r="V79" t="s">
        <v>59</v>
      </c>
      <c r="W79" t="s">
        <v>60</v>
      </c>
    </row>
    <row r="80" spans="1:23">
      <c r="C80" s="5"/>
      <c r="O80" s="38">
        <v>12</v>
      </c>
      <c r="P80" t="s">
        <v>85</v>
      </c>
      <c r="Q80" t="s">
        <v>86</v>
      </c>
      <c r="R80">
        <v>0.6</v>
      </c>
      <c r="S80">
        <v>0.8</v>
      </c>
      <c r="T80">
        <v>0.4</v>
      </c>
      <c r="U80" t="s">
        <v>67</v>
      </c>
      <c r="V80" t="s">
        <v>59</v>
      </c>
      <c r="W80" t="s">
        <v>60</v>
      </c>
    </row>
    <row r="81" spans="3:23">
      <c r="C81" s="5"/>
      <c r="O81" s="38">
        <v>13</v>
      </c>
      <c r="P81" t="s">
        <v>87</v>
      </c>
      <c r="Q81" t="s">
        <v>88</v>
      </c>
      <c r="R81">
        <v>0.53</v>
      </c>
      <c r="U81" t="s">
        <v>67</v>
      </c>
      <c r="V81" t="s">
        <v>89</v>
      </c>
      <c r="W81" t="s">
        <v>118</v>
      </c>
    </row>
    <row r="82" spans="3:23">
      <c r="C82" s="5"/>
      <c r="O82" s="38">
        <v>14</v>
      </c>
      <c r="P82" t="s">
        <v>92</v>
      </c>
      <c r="Q82" t="s">
        <v>93</v>
      </c>
      <c r="R82">
        <v>0.54</v>
      </c>
      <c r="U82" t="s">
        <v>94</v>
      </c>
      <c r="V82" t="s">
        <v>89</v>
      </c>
      <c r="W82" t="s">
        <v>95</v>
      </c>
    </row>
    <row r="83" spans="3:23">
      <c r="C83" s="5"/>
      <c r="O83" s="38">
        <v>15</v>
      </c>
      <c r="P83" t="s">
        <v>96</v>
      </c>
      <c r="Q83" t="s">
        <v>97</v>
      </c>
      <c r="R83">
        <v>1.71</v>
      </c>
      <c r="U83" t="s">
        <v>119</v>
      </c>
      <c r="V83" t="s">
        <v>89</v>
      </c>
      <c r="W83" t="s">
        <v>98</v>
      </c>
    </row>
    <row r="84" spans="3:23">
      <c r="C84" s="5"/>
      <c r="O84" s="38">
        <v>16</v>
      </c>
      <c r="P84" t="s">
        <v>99</v>
      </c>
      <c r="Q84" t="s">
        <v>100</v>
      </c>
      <c r="R84">
        <v>1.86</v>
      </c>
      <c r="U84" t="s">
        <v>119</v>
      </c>
      <c r="V84" t="s">
        <v>89</v>
      </c>
      <c r="W84" t="s">
        <v>98</v>
      </c>
    </row>
    <row r="85" spans="3:23">
      <c r="C85" s="5"/>
      <c r="O85" s="38">
        <v>17</v>
      </c>
      <c r="P85" t="s">
        <v>101</v>
      </c>
      <c r="Q85" t="s">
        <v>102</v>
      </c>
      <c r="R85">
        <v>2.65</v>
      </c>
      <c r="U85" t="s">
        <v>67</v>
      </c>
      <c r="V85" t="s">
        <v>89</v>
      </c>
      <c r="W85" t="s">
        <v>95</v>
      </c>
    </row>
    <row r="86" spans="3:23">
      <c r="C86" s="5"/>
      <c r="O86" s="38">
        <v>18</v>
      </c>
      <c r="P86" t="s">
        <v>103</v>
      </c>
      <c r="Q86" t="s">
        <v>104</v>
      </c>
      <c r="R86">
        <v>0.84</v>
      </c>
      <c r="U86" t="s">
        <v>67</v>
      </c>
      <c r="V86" t="s">
        <v>89</v>
      </c>
      <c r="W86" t="s">
        <v>95</v>
      </c>
    </row>
    <row r="87" spans="3:23">
      <c r="C87" s="5"/>
      <c r="O87" s="38">
        <v>19</v>
      </c>
      <c r="P87" t="s">
        <v>105</v>
      </c>
      <c r="Q87" t="s">
        <v>106</v>
      </c>
      <c r="R87">
        <v>1.26</v>
      </c>
      <c r="U87" t="s">
        <v>107</v>
      </c>
      <c r="V87" t="s">
        <v>89</v>
      </c>
      <c r="W87" t="s">
        <v>108</v>
      </c>
    </row>
    <row r="88" spans="3:23">
      <c r="C88" s="5"/>
      <c r="O88" s="38">
        <v>20</v>
      </c>
      <c r="P88" t="s">
        <v>109</v>
      </c>
      <c r="Q88" t="s">
        <v>110</v>
      </c>
      <c r="R88">
        <v>1.6</v>
      </c>
      <c r="U88" t="s">
        <v>119</v>
      </c>
      <c r="V88" t="s">
        <v>89</v>
      </c>
      <c r="W88" t="s">
        <v>95</v>
      </c>
    </row>
    <row r="89" spans="3:23">
      <c r="C89" s="5"/>
      <c r="O89" s="38">
        <v>21</v>
      </c>
      <c r="P89" t="s">
        <v>111</v>
      </c>
      <c r="Q89" t="s">
        <v>112</v>
      </c>
      <c r="R89">
        <v>1.83</v>
      </c>
      <c r="U89" t="s">
        <v>107</v>
      </c>
      <c r="V89" t="s">
        <v>89</v>
      </c>
      <c r="W89" t="s">
        <v>95</v>
      </c>
    </row>
    <row r="90" spans="3:23">
      <c r="O90" s="38">
        <v>22</v>
      </c>
      <c r="P90" t="s">
        <v>113</v>
      </c>
      <c r="Q90" t="s">
        <v>114</v>
      </c>
      <c r="R90">
        <v>2.2000000000000002</v>
      </c>
      <c r="U90" t="s">
        <v>67</v>
      </c>
      <c r="V90" t="s">
        <v>89</v>
      </c>
      <c r="W90" t="s">
        <v>115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9EA17-E503-4A0B-A769-7234D5AF76B7}">
  <dimension ref="A1:BD46"/>
  <sheetViews>
    <sheetView topLeftCell="AL2" workbookViewId="0">
      <selection activeCell="AA38" sqref="AA38"/>
    </sheetView>
  </sheetViews>
  <sheetFormatPr defaultRowHeight="14.5"/>
  <cols>
    <col min="34" max="34" width="12.81640625" customWidth="1"/>
    <col min="35" max="35" width="12.453125" customWidth="1"/>
  </cols>
  <sheetData>
    <row r="1" spans="1:56">
      <c r="A1" t="s">
        <v>124</v>
      </c>
      <c r="B1" t="s">
        <v>125</v>
      </c>
      <c r="C1" t="s">
        <v>126</v>
      </c>
      <c r="D1" t="s">
        <v>127</v>
      </c>
      <c r="E1" t="s">
        <v>128</v>
      </c>
      <c r="F1" t="s">
        <v>129</v>
      </c>
      <c r="G1" t="s">
        <v>130</v>
      </c>
      <c r="H1" t="s">
        <v>131</v>
      </c>
      <c r="I1" t="s">
        <v>132</v>
      </c>
      <c r="J1" t="s">
        <v>133</v>
      </c>
      <c r="K1" t="s">
        <v>134</v>
      </c>
      <c r="O1" t="s">
        <v>126</v>
      </c>
      <c r="P1" t="s">
        <v>125</v>
      </c>
      <c r="Q1" t="s">
        <v>124</v>
      </c>
      <c r="R1" t="s">
        <v>129</v>
      </c>
      <c r="AD1" t="s">
        <v>126</v>
      </c>
      <c r="AE1" t="s">
        <v>125</v>
      </c>
      <c r="AF1" t="s">
        <v>124</v>
      </c>
      <c r="AG1" t="s">
        <v>129</v>
      </c>
      <c r="AH1" t="s">
        <v>135</v>
      </c>
      <c r="AI1" t="s">
        <v>136</v>
      </c>
      <c r="BA1" s="41" t="s">
        <v>124</v>
      </c>
      <c r="BB1" s="41" t="s">
        <v>50</v>
      </c>
      <c r="BC1" s="41" t="s">
        <v>51</v>
      </c>
      <c r="BD1" s="41" t="s">
        <v>52</v>
      </c>
    </row>
    <row r="2" spans="1:56">
      <c r="A2">
        <v>2.5</v>
      </c>
      <c r="B2">
        <v>0.27239999999999998</v>
      </c>
      <c r="C2" t="s">
        <v>137</v>
      </c>
      <c r="D2">
        <v>7.4201760000000005E-2</v>
      </c>
      <c r="E2">
        <v>2.02125594E-2</v>
      </c>
      <c r="F2">
        <v>6.0751839999999995E-4</v>
      </c>
      <c r="G2">
        <v>-1.1560780999999999E-2</v>
      </c>
      <c r="H2">
        <v>1.2775818E-2</v>
      </c>
      <c r="I2">
        <v>-28.65010487</v>
      </c>
      <c r="J2">
        <v>28.651319905000001</v>
      </c>
      <c r="K2">
        <v>2.4993924816000002</v>
      </c>
      <c r="O2" t="s">
        <v>137</v>
      </c>
      <c r="P2">
        <v>0.27239999999999998</v>
      </c>
      <c r="Q2">
        <v>2.5</v>
      </c>
      <c r="R2">
        <v>6.0751839999999995E-4</v>
      </c>
      <c r="U2" s="40" t="s">
        <v>138</v>
      </c>
      <c r="V2" s="40"/>
      <c r="W2" s="40"/>
      <c r="X2" s="40"/>
      <c r="Y2" s="40"/>
      <c r="AA2" s="42" t="s">
        <v>139</v>
      </c>
      <c r="AB2" s="42"/>
      <c r="AC2" s="42"/>
      <c r="AD2" t="s">
        <v>137</v>
      </c>
      <c r="AF2">
        <v>2.5</v>
      </c>
      <c r="BA2">
        <v>50</v>
      </c>
      <c r="BB2">
        <v>1.8</v>
      </c>
    </row>
    <row r="3" spans="1:56">
      <c r="A3">
        <v>10</v>
      </c>
      <c r="B3">
        <v>1</v>
      </c>
      <c r="C3" t="s">
        <v>137</v>
      </c>
      <c r="D3">
        <v>1</v>
      </c>
      <c r="E3">
        <v>1</v>
      </c>
      <c r="F3">
        <v>1.8086769524999999</v>
      </c>
      <c r="G3">
        <v>-10.54581617</v>
      </c>
      <c r="H3">
        <v>14.163170073</v>
      </c>
      <c r="I3">
        <v>-29.392231249999998</v>
      </c>
      <c r="J3">
        <v>33.009585152</v>
      </c>
      <c r="K3">
        <v>8.1913230474999992</v>
      </c>
      <c r="O3" t="s">
        <v>137</v>
      </c>
      <c r="P3">
        <v>1</v>
      </c>
      <c r="Q3">
        <v>10</v>
      </c>
      <c r="R3">
        <v>1.8086769524999999</v>
      </c>
      <c r="AA3" s="42" t="s">
        <v>140</v>
      </c>
      <c r="AB3" s="42"/>
      <c r="AC3" s="42"/>
      <c r="AD3" t="s">
        <v>137</v>
      </c>
      <c r="AE3">
        <v>1</v>
      </c>
      <c r="AF3">
        <v>10</v>
      </c>
      <c r="BA3">
        <v>50</v>
      </c>
      <c r="BB3">
        <v>1.4</v>
      </c>
    </row>
    <row r="4" spans="1:56">
      <c r="A4">
        <v>50</v>
      </c>
      <c r="B4">
        <v>1.37</v>
      </c>
      <c r="C4" t="s">
        <v>137</v>
      </c>
      <c r="D4">
        <v>1.8769</v>
      </c>
      <c r="E4">
        <v>2.5713530000000002</v>
      </c>
      <c r="F4">
        <v>51.866267522999998</v>
      </c>
      <c r="G4">
        <v>23.827103058999999</v>
      </c>
      <c r="H4">
        <v>79.905431988000004</v>
      </c>
      <c r="I4">
        <v>11.778140651999999</v>
      </c>
      <c r="J4">
        <v>91.954394394999994</v>
      </c>
      <c r="K4">
        <v>-1.8662675230000001</v>
      </c>
      <c r="O4" t="s">
        <v>137</v>
      </c>
      <c r="P4">
        <v>1.37</v>
      </c>
      <c r="Q4">
        <v>50</v>
      </c>
      <c r="R4">
        <v>51.866267522999998</v>
      </c>
      <c r="AA4" s="42" t="s">
        <v>141</v>
      </c>
      <c r="AB4" s="42"/>
      <c r="AC4" s="42"/>
      <c r="AD4" t="s">
        <v>137</v>
      </c>
      <c r="AE4">
        <v>1.37</v>
      </c>
      <c r="AF4">
        <v>50</v>
      </c>
      <c r="BA4">
        <v>50</v>
      </c>
      <c r="BB4">
        <v>2</v>
      </c>
    </row>
    <row r="5" spans="1:56">
      <c r="A5">
        <v>90</v>
      </c>
      <c r="B5">
        <v>1.54</v>
      </c>
      <c r="C5" t="s">
        <v>137</v>
      </c>
      <c r="D5">
        <v>2.3715999999999999</v>
      </c>
      <c r="E5">
        <v>3.6522640000000002</v>
      </c>
      <c r="F5">
        <v>87.044512503000007</v>
      </c>
      <c r="G5">
        <v>59.953400250000001</v>
      </c>
      <c r="H5">
        <v>114.13562475000001</v>
      </c>
      <c r="I5">
        <v>47.613667530000001</v>
      </c>
      <c r="J5">
        <v>126.47535748</v>
      </c>
      <c r="K5">
        <v>2.9554874974000001</v>
      </c>
      <c r="O5" t="s">
        <v>137</v>
      </c>
      <c r="P5">
        <v>1.54</v>
      </c>
      <c r="Q5">
        <v>90</v>
      </c>
      <c r="R5">
        <v>87.044512503000007</v>
      </c>
      <c r="AD5" t="s">
        <v>137</v>
      </c>
      <c r="AE5">
        <v>1.54</v>
      </c>
      <c r="AF5">
        <v>90</v>
      </c>
      <c r="BA5">
        <v>50</v>
      </c>
      <c r="BB5">
        <v>1.5</v>
      </c>
    </row>
    <row r="6" spans="1:56">
      <c r="A6">
        <v>97.5</v>
      </c>
      <c r="B6">
        <v>2.4676</v>
      </c>
      <c r="C6" t="s">
        <v>137</v>
      </c>
      <c r="D6">
        <v>6.08904976</v>
      </c>
      <c r="E6">
        <v>15.025339188</v>
      </c>
      <c r="F6">
        <v>99.265761038999997</v>
      </c>
      <c r="G6">
        <v>71.161797593000003</v>
      </c>
      <c r="H6">
        <v>127.36972448</v>
      </c>
      <c r="I6">
        <v>59.132284568999999</v>
      </c>
      <c r="J6">
        <v>139.39923751000001</v>
      </c>
      <c r="K6">
        <v>-1.765761039</v>
      </c>
      <c r="O6" t="s">
        <v>137</v>
      </c>
      <c r="P6">
        <v>2.4676</v>
      </c>
      <c r="Q6">
        <v>97.5</v>
      </c>
      <c r="R6">
        <v>99.265761038999997</v>
      </c>
      <c r="AD6" t="s">
        <v>137</v>
      </c>
      <c r="AF6">
        <v>97.5</v>
      </c>
      <c r="BA6">
        <v>50</v>
      </c>
      <c r="BB6">
        <v>1.4</v>
      </c>
    </row>
    <row r="7" spans="1:56">
      <c r="B7">
        <v>0</v>
      </c>
      <c r="C7" t="s">
        <v>142</v>
      </c>
      <c r="D7">
        <v>0</v>
      </c>
      <c r="E7">
        <v>0</v>
      </c>
      <c r="F7">
        <v>3.0202700000000001E-5</v>
      </c>
      <c r="G7">
        <v>-7.2311599999999999E-4</v>
      </c>
      <c r="H7">
        <v>7.8352160000000001E-4</v>
      </c>
      <c r="I7">
        <v>-28.650679610000001</v>
      </c>
      <c r="J7">
        <v>28.650740016</v>
      </c>
      <c r="O7" t="s">
        <v>142</v>
      </c>
      <c r="P7">
        <v>0</v>
      </c>
      <c r="R7">
        <v>3.0202700000000001E-5</v>
      </c>
      <c r="AD7" t="s">
        <v>142</v>
      </c>
      <c r="AE7">
        <v>0</v>
      </c>
      <c r="AG7">
        <v>0</v>
      </c>
      <c r="AH7">
        <v>0</v>
      </c>
      <c r="AI7">
        <f t="shared" ref="AI7:AI8" si="0">AE7+0.56</f>
        <v>0.56000000000000005</v>
      </c>
      <c r="BA7">
        <v>50</v>
      </c>
      <c r="BB7">
        <v>1.35</v>
      </c>
    </row>
    <row r="8" spans="1:56">
      <c r="B8">
        <v>0.6</v>
      </c>
      <c r="C8" t="s">
        <v>142</v>
      </c>
      <c r="D8">
        <v>0.36</v>
      </c>
      <c r="E8">
        <v>0.216</v>
      </c>
      <c r="F8">
        <v>2.2445458200000001E-2</v>
      </c>
      <c r="G8">
        <v>-0.29459184500000002</v>
      </c>
      <c r="H8">
        <v>0.33948276100000002</v>
      </c>
      <c r="I8">
        <v>-28.630018400000001</v>
      </c>
      <c r="J8">
        <v>28.674909311</v>
      </c>
      <c r="O8" t="s">
        <v>142</v>
      </c>
      <c r="P8">
        <v>0.6</v>
      </c>
      <c r="R8">
        <v>2.2445458200000001E-2</v>
      </c>
      <c r="AD8" t="s">
        <v>142</v>
      </c>
      <c r="AE8">
        <v>0.6</v>
      </c>
      <c r="AG8">
        <v>0.02</v>
      </c>
      <c r="AH8">
        <f t="shared" ref="AH8:AH27" si="1">AE8-0.56</f>
        <v>3.9999999999999925E-2</v>
      </c>
      <c r="AI8">
        <f t="shared" si="0"/>
        <v>1.1600000000000001</v>
      </c>
      <c r="BA8">
        <v>50</v>
      </c>
      <c r="BB8">
        <v>1.3</v>
      </c>
    </row>
    <row r="9" spans="1:56">
      <c r="B9">
        <v>0.7</v>
      </c>
      <c r="C9" t="s">
        <v>142</v>
      </c>
      <c r="D9">
        <v>0.49</v>
      </c>
      <c r="E9">
        <v>0.34300000000000003</v>
      </c>
      <c r="F9">
        <v>6.7524479900000003E-2</v>
      </c>
      <c r="G9">
        <v>-0.76443872300000004</v>
      </c>
      <c r="H9">
        <v>0.89948768280000002</v>
      </c>
      <c r="I9">
        <v>-28.59526211</v>
      </c>
      <c r="J9">
        <v>28.730311067999999</v>
      </c>
      <c r="O9" t="s">
        <v>142</v>
      </c>
      <c r="P9">
        <v>0.7</v>
      </c>
      <c r="R9">
        <v>6.7524479900000003E-2</v>
      </c>
      <c r="AD9" t="s">
        <v>142</v>
      </c>
      <c r="AE9">
        <v>0.7</v>
      </c>
      <c r="AG9">
        <v>0.15</v>
      </c>
      <c r="AH9">
        <f t="shared" si="1"/>
        <v>0.1399999999999999</v>
      </c>
      <c r="AI9">
        <f>AE9+0.56</f>
        <v>1.26</v>
      </c>
      <c r="BA9">
        <v>50</v>
      </c>
      <c r="BB9">
        <v>1.2</v>
      </c>
    </row>
    <row r="10" spans="1:56">
      <c r="B10">
        <v>0.8</v>
      </c>
      <c r="C10" t="s">
        <v>142</v>
      </c>
      <c r="D10">
        <v>0.64</v>
      </c>
      <c r="E10">
        <v>0.51200000000000001</v>
      </c>
      <c r="F10">
        <v>0.20295418609999999</v>
      </c>
      <c r="G10">
        <v>-1.930427441</v>
      </c>
      <c r="H10">
        <v>2.3363358132999998</v>
      </c>
      <c r="I10">
        <v>-28.527073470000001</v>
      </c>
      <c r="J10">
        <v>28.932981847000001</v>
      </c>
      <c r="O10" t="s">
        <v>142</v>
      </c>
      <c r="P10">
        <v>0.8</v>
      </c>
      <c r="R10">
        <v>0.20295418609999999</v>
      </c>
      <c r="AD10" t="s">
        <v>142</v>
      </c>
      <c r="AE10">
        <v>0.8</v>
      </c>
      <c r="AG10">
        <v>1.5</v>
      </c>
      <c r="AH10">
        <f t="shared" si="1"/>
        <v>0.24</v>
      </c>
      <c r="AI10">
        <f t="shared" ref="AI10:AI27" si="2">AE10+0.56</f>
        <v>1.36</v>
      </c>
      <c r="BA10">
        <v>50</v>
      </c>
      <c r="BB10">
        <v>0.9</v>
      </c>
    </row>
    <row r="11" spans="1:56">
      <c r="B11">
        <v>0.9</v>
      </c>
      <c r="C11" t="s">
        <v>142</v>
      </c>
      <c r="D11">
        <v>0.81</v>
      </c>
      <c r="E11">
        <v>0.72899999999999998</v>
      </c>
      <c r="F11">
        <v>0.6083412024</v>
      </c>
      <c r="G11">
        <v>-4.676785765</v>
      </c>
      <c r="H11">
        <v>5.8934681703000003</v>
      </c>
      <c r="I11">
        <v>-28.52575805</v>
      </c>
      <c r="J11">
        <v>29.742440455000001</v>
      </c>
      <c r="O11" t="s">
        <v>142</v>
      </c>
      <c r="P11">
        <v>0.9</v>
      </c>
      <c r="R11">
        <v>0.6083412024</v>
      </c>
      <c r="AD11" t="s">
        <v>142</v>
      </c>
      <c r="AE11">
        <v>0.9</v>
      </c>
      <c r="AG11">
        <v>4</v>
      </c>
      <c r="AH11">
        <f t="shared" si="1"/>
        <v>0.33999999999999997</v>
      </c>
      <c r="AI11">
        <f t="shared" si="2"/>
        <v>1.46</v>
      </c>
      <c r="BA11">
        <v>50</v>
      </c>
      <c r="BB11">
        <v>0.9</v>
      </c>
    </row>
    <row r="12" spans="1:56">
      <c r="B12">
        <v>1</v>
      </c>
      <c r="C12" t="s">
        <v>142</v>
      </c>
      <c r="D12">
        <v>1</v>
      </c>
      <c r="E12">
        <v>1</v>
      </c>
      <c r="F12">
        <v>1.8086769524999999</v>
      </c>
      <c r="G12">
        <v>-10.54581617</v>
      </c>
      <c r="H12">
        <v>14.163170073</v>
      </c>
      <c r="I12">
        <v>-29.392231249999998</v>
      </c>
      <c r="J12">
        <v>33.009585152</v>
      </c>
      <c r="O12" t="s">
        <v>142</v>
      </c>
      <c r="P12">
        <v>1</v>
      </c>
      <c r="R12">
        <v>1.8086769524999999</v>
      </c>
      <c r="AD12" t="s">
        <v>142</v>
      </c>
      <c r="AE12">
        <v>1</v>
      </c>
      <c r="AG12">
        <v>10</v>
      </c>
      <c r="AH12">
        <f t="shared" si="1"/>
        <v>0.43999999999999995</v>
      </c>
      <c r="AI12">
        <f t="shared" si="2"/>
        <v>1.56</v>
      </c>
      <c r="BA12">
        <v>50</v>
      </c>
      <c r="BB12">
        <v>0.8</v>
      </c>
    </row>
    <row r="13" spans="1:56">
      <c r="B13">
        <v>1.1000000000000001</v>
      </c>
      <c r="C13" t="s">
        <v>142</v>
      </c>
      <c r="D13">
        <v>1.21</v>
      </c>
      <c r="E13">
        <v>1.331</v>
      </c>
      <c r="F13">
        <v>5.2513640213999997</v>
      </c>
      <c r="G13">
        <v>-20.563201299999999</v>
      </c>
      <c r="H13">
        <v>31.065929341</v>
      </c>
      <c r="I13">
        <v>-33.313580620000003</v>
      </c>
      <c r="J13">
        <v>43.816308659000001</v>
      </c>
      <c r="O13" t="s">
        <v>142</v>
      </c>
      <c r="P13">
        <v>1.1000000000000001</v>
      </c>
      <c r="R13">
        <v>5.2513640213999997</v>
      </c>
      <c r="AD13" t="s">
        <v>142</v>
      </c>
      <c r="AE13">
        <v>1.1000000000000001</v>
      </c>
      <c r="AG13">
        <v>18</v>
      </c>
      <c r="AH13">
        <f t="shared" si="1"/>
        <v>0.54</v>
      </c>
      <c r="AI13">
        <f t="shared" si="2"/>
        <v>1.6600000000000001</v>
      </c>
      <c r="BA13">
        <v>50</v>
      </c>
      <c r="BB13">
        <v>0.6</v>
      </c>
    </row>
    <row r="14" spans="1:56">
      <c r="B14">
        <v>1.2</v>
      </c>
      <c r="C14" t="s">
        <v>142</v>
      </c>
      <c r="D14">
        <v>1.44</v>
      </c>
      <c r="E14">
        <v>1.728</v>
      </c>
      <c r="F14">
        <v>14.286364786</v>
      </c>
      <c r="G14">
        <v>-28.096367109999999</v>
      </c>
      <c r="H14">
        <v>56.669096687</v>
      </c>
      <c r="I14">
        <v>-36.871812820000002</v>
      </c>
      <c r="J14">
        <v>65.444542388000002</v>
      </c>
      <c r="O14" t="s">
        <v>142</v>
      </c>
      <c r="P14">
        <v>1.2</v>
      </c>
      <c r="R14">
        <v>14.286364786</v>
      </c>
      <c r="AD14" t="s">
        <v>142</v>
      </c>
      <c r="AE14">
        <v>1.2</v>
      </c>
      <c r="AG14">
        <v>28</v>
      </c>
      <c r="AH14">
        <f t="shared" si="1"/>
        <v>0.6399999999999999</v>
      </c>
      <c r="AI14">
        <f t="shared" si="2"/>
        <v>1.76</v>
      </c>
      <c r="BA14">
        <v>50</v>
      </c>
      <c r="BB14">
        <v>0.53</v>
      </c>
    </row>
    <row r="15" spans="1:56">
      <c r="B15">
        <v>1.3</v>
      </c>
      <c r="C15" t="s">
        <v>142</v>
      </c>
      <c r="D15">
        <v>1.69</v>
      </c>
      <c r="E15">
        <v>2.1970000000000001</v>
      </c>
      <c r="F15">
        <v>33.351650198999998</v>
      </c>
      <c r="G15">
        <v>-8.3052108059999998</v>
      </c>
      <c r="H15">
        <v>75.008511204000001</v>
      </c>
      <c r="I15">
        <v>-17.20680351</v>
      </c>
      <c r="J15">
        <v>83.910103903999996</v>
      </c>
      <c r="O15" t="s">
        <v>142</v>
      </c>
      <c r="P15">
        <v>1.3</v>
      </c>
      <c r="R15">
        <v>33.351650198999998</v>
      </c>
      <c r="AD15" t="s">
        <v>142</v>
      </c>
      <c r="AE15">
        <v>1.3</v>
      </c>
      <c r="AG15">
        <v>40</v>
      </c>
      <c r="AH15">
        <f t="shared" si="1"/>
        <v>0.74</v>
      </c>
      <c r="AI15">
        <f t="shared" si="2"/>
        <v>1.86</v>
      </c>
      <c r="BA15">
        <v>50</v>
      </c>
      <c r="BB15">
        <v>0.54</v>
      </c>
    </row>
    <row r="16" spans="1:56">
      <c r="B16">
        <v>1.4</v>
      </c>
      <c r="C16" t="s">
        <v>142</v>
      </c>
      <c r="D16">
        <v>1.96</v>
      </c>
      <c r="E16">
        <v>2.7440000000000002</v>
      </c>
      <c r="F16">
        <v>59.919858752000003</v>
      </c>
      <c r="G16">
        <v>34.298069597999998</v>
      </c>
      <c r="H16">
        <v>85.541647905999994</v>
      </c>
      <c r="I16">
        <v>21.483687615000001</v>
      </c>
      <c r="J16">
        <v>98.356029888999998</v>
      </c>
      <c r="O16" t="s">
        <v>142</v>
      </c>
      <c r="P16">
        <v>1.4</v>
      </c>
      <c r="R16">
        <v>59.919858752000003</v>
      </c>
      <c r="AD16" t="s">
        <v>142</v>
      </c>
      <c r="AE16">
        <v>1.4</v>
      </c>
      <c r="AG16">
        <v>59.919858752000003</v>
      </c>
      <c r="AH16">
        <f t="shared" si="1"/>
        <v>0.83999999999999986</v>
      </c>
      <c r="AI16">
        <f t="shared" si="2"/>
        <v>1.96</v>
      </c>
      <c r="BA16">
        <v>50</v>
      </c>
      <c r="BB16">
        <v>1.71</v>
      </c>
    </row>
    <row r="17" spans="2:55">
      <c r="B17">
        <v>1.5</v>
      </c>
      <c r="C17" t="s">
        <v>142</v>
      </c>
      <c r="D17">
        <v>2.25</v>
      </c>
      <c r="E17">
        <v>3.375</v>
      </c>
      <c r="F17">
        <v>81.487716278999997</v>
      </c>
      <c r="G17">
        <v>52.642035384000003</v>
      </c>
      <c r="H17">
        <v>110.33339717</v>
      </c>
      <c r="I17">
        <v>40.831394772000003</v>
      </c>
      <c r="J17">
        <v>122.14403779</v>
      </c>
      <c r="O17" t="s">
        <v>142</v>
      </c>
      <c r="P17">
        <v>1.5</v>
      </c>
      <c r="R17">
        <v>81.487716278999997</v>
      </c>
      <c r="AD17" t="s">
        <v>142</v>
      </c>
      <c r="AE17">
        <v>1.5</v>
      </c>
      <c r="AG17">
        <v>81.487716278999997</v>
      </c>
      <c r="AH17">
        <f t="shared" si="1"/>
        <v>0.94</v>
      </c>
      <c r="AI17">
        <f t="shared" si="2"/>
        <v>2.06</v>
      </c>
      <c r="BA17">
        <v>50</v>
      </c>
      <c r="BB17">
        <v>1.86</v>
      </c>
    </row>
    <row r="18" spans="2:55">
      <c r="B18">
        <v>1.6</v>
      </c>
      <c r="C18" t="s">
        <v>142</v>
      </c>
      <c r="D18">
        <v>2.56</v>
      </c>
      <c r="E18">
        <v>4.0960000000000001</v>
      </c>
      <c r="F18">
        <v>92.556881023000003</v>
      </c>
      <c r="G18">
        <v>69.185834853000003</v>
      </c>
      <c r="H18">
        <v>115.92792719000001</v>
      </c>
      <c r="I18">
        <v>55.582985213999997</v>
      </c>
      <c r="J18">
        <v>129.53077683000001</v>
      </c>
      <c r="O18" t="s">
        <v>142</v>
      </c>
      <c r="P18">
        <v>1.6</v>
      </c>
      <c r="R18">
        <v>92.556881023000003</v>
      </c>
      <c r="AD18" t="s">
        <v>142</v>
      </c>
      <c r="AE18">
        <v>1.6</v>
      </c>
      <c r="AG18">
        <v>92.556881023000003</v>
      </c>
      <c r="AH18">
        <f t="shared" si="1"/>
        <v>1.04</v>
      </c>
      <c r="AI18">
        <f t="shared" si="2"/>
        <v>2.16</v>
      </c>
      <c r="BA18">
        <v>50</v>
      </c>
      <c r="BB18">
        <v>2.65</v>
      </c>
    </row>
    <row r="19" spans="2:55">
      <c r="B19">
        <v>1.7</v>
      </c>
      <c r="C19" t="s">
        <v>142</v>
      </c>
      <c r="D19">
        <v>2.89</v>
      </c>
      <c r="E19">
        <v>4.9130000000000003</v>
      </c>
      <c r="F19">
        <v>96.931682714000004</v>
      </c>
      <c r="G19">
        <v>74.506976179999995</v>
      </c>
      <c r="H19">
        <v>119.35638925000001</v>
      </c>
      <c r="I19">
        <v>60.548573509999997</v>
      </c>
      <c r="J19">
        <v>133.31479192</v>
      </c>
      <c r="O19" t="s">
        <v>142</v>
      </c>
      <c r="P19">
        <v>1.7</v>
      </c>
      <c r="R19">
        <v>96.931682714000004</v>
      </c>
      <c r="AD19" t="s">
        <v>142</v>
      </c>
      <c r="AE19">
        <v>1.7</v>
      </c>
      <c r="AG19">
        <v>96.931682714000004</v>
      </c>
      <c r="AH19">
        <f t="shared" si="1"/>
        <v>1.1399999999999999</v>
      </c>
      <c r="AI19">
        <f t="shared" si="2"/>
        <v>2.2599999999999998</v>
      </c>
      <c r="BA19">
        <v>50</v>
      </c>
      <c r="BB19">
        <v>0.84</v>
      </c>
    </row>
    <row r="20" spans="2:55">
      <c r="B20">
        <v>1.8</v>
      </c>
      <c r="C20" t="s">
        <v>142</v>
      </c>
      <c r="D20">
        <v>3.24</v>
      </c>
      <c r="E20">
        <v>5.8319999999999999</v>
      </c>
      <c r="F20">
        <v>98.478217719</v>
      </c>
      <c r="G20">
        <v>73.515383749999998</v>
      </c>
      <c r="H20">
        <v>123.44105168999999</v>
      </c>
      <c r="I20">
        <v>60.478135455999997</v>
      </c>
      <c r="J20">
        <v>136.47829998</v>
      </c>
      <c r="O20" t="s">
        <v>142</v>
      </c>
      <c r="P20">
        <v>1.8</v>
      </c>
      <c r="R20">
        <v>98.478217719</v>
      </c>
      <c r="AD20" t="s">
        <v>142</v>
      </c>
      <c r="AE20">
        <v>1.8</v>
      </c>
      <c r="AG20">
        <v>98.478217719</v>
      </c>
      <c r="AH20">
        <f t="shared" si="1"/>
        <v>1.24</v>
      </c>
      <c r="AI20">
        <f t="shared" si="2"/>
        <v>2.3600000000000003</v>
      </c>
      <c r="BA20">
        <v>50</v>
      </c>
      <c r="BB20">
        <v>1.26</v>
      </c>
    </row>
    <row r="21" spans="2:55">
      <c r="B21">
        <v>1.9</v>
      </c>
      <c r="C21" t="s">
        <v>142</v>
      </c>
      <c r="D21">
        <v>3.61</v>
      </c>
      <c r="E21">
        <v>6.859</v>
      </c>
      <c r="F21">
        <v>99.003040222999999</v>
      </c>
      <c r="G21">
        <v>72.270769752999996</v>
      </c>
      <c r="H21">
        <v>125.73531069000001</v>
      </c>
      <c r="I21">
        <v>59.817871386999997</v>
      </c>
      <c r="J21">
        <v>138.18820905999999</v>
      </c>
      <c r="O21" t="s">
        <v>142</v>
      </c>
      <c r="P21">
        <v>1.9</v>
      </c>
      <c r="R21">
        <v>99.003040222999999</v>
      </c>
      <c r="AD21" t="s">
        <v>142</v>
      </c>
      <c r="AE21">
        <v>1.9</v>
      </c>
      <c r="AG21">
        <v>99.003040222999999</v>
      </c>
      <c r="AH21">
        <f t="shared" si="1"/>
        <v>1.3399999999999999</v>
      </c>
      <c r="AI21">
        <f t="shared" si="2"/>
        <v>2.46</v>
      </c>
      <c r="BA21">
        <v>50</v>
      </c>
      <c r="BB21">
        <v>1.6</v>
      </c>
    </row>
    <row r="22" spans="2:55">
      <c r="B22">
        <v>2</v>
      </c>
      <c r="C22" t="s">
        <v>142</v>
      </c>
      <c r="D22">
        <v>4</v>
      </c>
      <c r="E22">
        <v>8</v>
      </c>
      <c r="F22">
        <v>99.178654733000002</v>
      </c>
      <c r="G22">
        <v>71.620097064000007</v>
      </c>
      <c r="H22">
        <v>126.7372124</v>
      </c>
      <c r="I22">
        <v>59.425198619</v>
      </c>
      <c r="J22">
        <v>138.93211084999999</v>
      </c>
      <c r="O22" t="s">
        <v>142</v>
      </c>
      <c r="P22">
        <v>2</v>
      </c>
      <c r="R22">
        <v>99.178654733000002</v>
      </c>
      <c r="AD22" t="s">
        <v>142</v>
      </c>
      <c r="AE22">
        <v>2</v>
      </c>
      <c r="AG22">
        <v>99.178654733000002</v>
      </c>
      <c r="AH22">
        <f t="shared" si="1"/>
        <v>1.44</v>
      </c>
      <c r="AI22">
        <f t="shared" si="2"/>
        <v>2.56</v>
      </c>
      <c r="BA22">
        <v>50</v>
      </c>
      <c r="BB22">
        <v>1.83</v>
      </c>
    </row>
    <row r="23" spans="2:55">
      <c r="B23">
        <v>3</v>
      </c>
      <c r="C23" t="s">
        <v>142</v>
      </c>
      <c r="D23">
        <v>9</v>
      </c>
      <c r="E23">
        <v>27</v>
      </c>
      <c r="F23">
        <v>99.266266997000002</v>
      </c>
      <c r="G23">
        <v>71.156983080000003</v>
      </c>
      <c r="H23">
        <v>127.37555091</v>
      </c>
      <c r="I23">
        <v>59.129064620999998</v>
      </c>
      <c r="J23">
        <v>139.40346937000001</v>
      </c>
      <c r="O23" t="s">
        <v>142</v>
      </c>
      <c r="P23">
        <v>3</v>
      </c>
      <c r="R23">
        <v>99.266266997000002</v>
      </c>
      <c r="AD23" t="s">
        <v>142</v>
      </c>
      <c r="AE23">
        <v>3</v>
      </c>
      <c r="AG23">
        <v>99.266266997000002</v>
      </c>
      <c r="AH23">
        <f t="shared" si="1"/>
        <v>2.44</v>
      </c>
      <c r="AI23">
        <f t="shared" si="2"/>
        <v>3.56</v>
      </c>
      <c r="BA23">
        <v>50</v>
      </c>
      <c r="BB23">
        <v>2.2000000000000002</v>
      </c>
    </row>
    <row r="24" spans="2:55">
      <c r="B24">
        <v>4</v>
      </c>
      <c r="C24" t="s">
        <v>142</v>
      </c>
      <c r="D24">
        <v>16</v>
      </c>
      <c r="E24">
        <v>64</v>
      </c>
      <c r="F24">
        <v>99.266268435000001</v>
      </c>
      <c r="G24">
        <v>71.156962676999996</v>
      </c>
      <c r="H24">
        <v>127.37557418999999</v>
      </c>
      <c r="I24">
        <v>59.129050763999999</v>
      </c>
      <c r="J24">
        <v>139.40348610999999</v>
      </c>
      <c r="O24" t="s">
        <v>142</v>
      </c>
      <c r="P24">
        <v>4</v>
      </c>
      <c r="R24">
        <v>99.266268435000001</v>
      </c>
      <c r="AD24" t="s">
        <v>142</v>
      </c>
      <c r="AE24">
        <v>4</v>
      </c>
      <c r="AG24">
        <v>99.266268435000001</v>
      </c>
      <c r="AH24">
        <f t="shared" si="1"/>
        <v>3.44</v>
      </c>
      <c r="AI24">
        <f t="shared" si="2"/>
        <v>4.5600000000000005</v>
      </c>
      <c r="BA24">
        <v>90</v>
      </c>
      <c r="BC24">
        <v>2.2999999999999998</v>
      </c>
    </row>
    <row r="25" spans="2:55">
      <c r="B25">
        <v>5</v>
      </c>
      <c r="C25" t="s">
        <v>142</v>
      </c>
      <c r="D25">
        <v>25</v>
      </c>
      <c r="E25">
        <v>125</v>
      </c>
      <c r="F25">
        <v>99.266268435000001</v>
      </c>
      <c r="G25">
        <v>71.156962676999996</v>
      </c>
      <c r="H25">
        <v>127.37557418999999</v>
      </c>
      <c r="I25">
        <v>59.129050763000002</v>
      </c>
      <c r="J25">
        <v>139.40348610999999</v>
      </c>
      <c r="O25" t="s">
        <v>142</v>
      </c>
      <c r="P25">
        <v>5</v>
      </c>
      <c r="R25">
        <v>99.266268435000001</v>
      </c>
      <c r="AD25" t="s">
        <v>142</v>
      </c>
      <c r="AE25">
        <v>5</v>
      </c>
      <c r="AG25">
        <v>99.266268435000001</v>
      </c>
      <c r="AH25">
        <f t="shared" si="1"/>
        <v>4.4399999999999995</v>
      </c>
      <c r="AI25">
        <f t="shared" si="2"/>
        <v>5.5600000000000005</v>
      </c>
      <c r="BA25">
        <v>90</v>
      </c>
      <c r="BC25">
        <v>1.7</v>
      </c>
    </row>
    <row r="26" spans="2:55">
      <c r="B26">
        <v>6</v>
      </c>
      <c r="C26" t="s">
        <v>142</v>
      </c>
      <c r="D26">
        <v>36</v>
      </c>
      <c r="E26">
        <v>216</v>
      </c>
      <c r="F26">
        <v>99.266268435000001</v>
      </c>
      <c r="G26">
        <v>71.156962676999996</v>
      </c>
      <c r="H26">
        <v>127.37557418999999</v>
      </c>
      <c r="I26">
        <v>59.129050763000002</v>
      </c>
      <c r="J26">
        <v>139.40348610999999</v>
      </c>
      <c r="O26" t="s">
        <v>142</v>
      </c>
      <c r="P26">
        <v>6</v>
      </c>
      <c r="R26">
        <v>99.266268435000001</v>
      </c>
      <c r="AD26" t="s">
        <v>142</v>
      </c>
      <c r="AE26">
        <v>6</v>
      </c>
      <c r="AG26">
        <v>99.266268435000001</v>
      </c>
      <c r="AH26">
        <f t="shared" si="1"/>
        <v>5.4399999999999995</v>
      </c>
      <c r="AI26">
        <f t="shared" si="2"/>
        <v>6.5600000000000005</v>
      </c>
      <c r="BA26">
        <v>90</v>
      </c>
      <c r="BC26">
        <v>2.4500000000000002</v>
      </c>
    </row>
    <row r="27" spans="2:55">
      <c r="B27">
        <v>7</v>
      </c>
      <c r="C27" t="s">
        <v>142</v>
      </c>
      <c r="D27">
        <v>49</v>
      </c>
      <c r="E27">
        <v>343</v>
      </c>
      <c r="F27">
        <v>99.266268435000001</v>
      </c>
      <c r="G27">
        <v>71.156962676999996</v>
      </c>
      <c r="H27">
        <v>127.37557418999999</v>
      </c>
      <c r="I27">
        <v>59.129050763000002</v>
      </c>
      <c r="J27">
        <v>139.40348610999999</v>
      </c>
      <c r="O27" t="s">
        <v>142</v>
      </c>
      <c r="P27">
        <v>7</v>
      </c>
      <c r="R27">
        <v>99.266268435000001</v>
      </c>
      <c r="AD27" t="s">
        <v>142</v>
      </c>
      <c r="AE27">
        <v>7</v>
      </c>
      <c r="AG27">
        <v>99.266268435000001</v>
      </c>
      <c r="AH27">
        <f t="shared" si="1"/>
        <v>6.4399999999999995</v>
      </c>
      <c r="AI27">
        <f t="shared" si="2"/>
        <v>7.5600000000000005</v>
      </c>
      <c r="BA27">
        <v>90</v>
      </c>
      <c r="BC27">
        <v>1.8</v>
      </c>
    </row>
    <row r="28" spans="2:55">
      <c r="BA28">
        <v>90</v>
      </c>
      <c r="BC28">
        <v>1.6</v>
      </c>
    </row>
    <row r="29" spans="2:55">
      <c r="BA29">
        <v>90</v>
      </c>
      <c r="BC29">
        <v>1.1499999999999999</v>
      </c>
    </row>
    <row r="30" spans="2:55">
      <c r="BA30">
        <v>90</v>
      </c>
      <c r="BC30">
        <v>1.7</v>
      </c>
    </row>
    <row r="31" spans="2:55">
      <c r="BA31">
        <v>90</v>
      </c>
      <c r="BC31">
        <v>1.1000000000000001</v>
      </c>
    </row>
    <row r="32" spans="2:55">
      <c r="BA32">
        <v>90</v>
      </c>
      <c r="BC32">
        <v>1.1000000000000001</v>
      </c>
    </row>
    <row r="33" spans="53:56">
      <c r="BA33">
        <v>90</v>
      </c>
      <c r="BC33">
        <v>1.2</v>
      </c>
    </row>
    <row r="34" spans="53:56">
      <c r="BA34">
        <v>90</v>
      </c>
      <c r="BC34">
        <v>0.8</v>
      </c>
    </row>
    <row r="35" spans="53:56">
      <c r="BA35">
        <v>10</v>
      </c>
      <c r="BD35">
        <v>1.2</v>
      </c>
    </row>
    <row r="36" spans="53:56">
      <c r="BA36">
        <v>10</v>
      </c>
      <c r="BD36">
        <v>1.3</v>
      </c>
    </row>
    <row r="37" spans="53:56">
      <c r="BA37">
        <v>10</v>
      </c>
      <c r="BD37">
        <v>1.55</v>
      </c>
    </row>
    <row r="38" spans="53:56">
      <c r="BA38">
        <v>10</v>
      </c>
      <c r="BD38">
        <v>0.9</v>
      </c>
    </row>
    <row r="39" spans="53:56">
      <c r="BA39">
        <v>10</v>
      </c>
      <c r="BD39">
        <v>1.1000000000000001</v>
      </c>
    </row>
    <row r="40" spans="53:56">
      <c r="BA40">
        <v>10</v>
      </c>
      <c r="BD40">
        <v>1.55</v>
      </c>
    </row>
    <row r="41" spans="53:56">
      <c r="BA41">
        <v>10</v>
      </c>
      <c r="BD41">
        <v>1</v>
      </c>
    </row>
    <row r="42" spans="53:56">
      <c r="BA42">
        <v>10</v>
      </c>
      <c r="BD42">
        <v>1</v>
      </c>
    </row>
    <row r="43" spans="53:56">
      <c r="BA43">
        <v>10</v>
      </c>
      <c r="BD43">
        <v>0.7</v>
      </c>
    </row>
    <row r="44" spans="53:56">
      <c r="BA44">
        <v>10</v>
      </c>
      <c r="BD44">
        <v>0.7</v>
      </c>
    </row>
    <row r="45" spans="53:56">
      <c r="BA45">
        <v>10</v>
      </c>
      <c r="BD45">
        <v>0.6</v>
      </c>
    </row>
    <row r="46" spans="53:56">
      <c r="BA46">
        <v>10</v>
      </c>
      <c r="BD46">
        <v>0.4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FinalSR - Aug. Minimum DO</vt:lpstr>
      <vt:lpstr>EmpiricalData - Aug. Min DO</vt:lpstr>
      <vt:lpstr>SAS 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2025-12-05T22:34:53Z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