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6385B2DB-BB90-4D61-86A1-A824930B69DB}" xr6:coauthVersionLast="47" xr6:coauthVersionMax="47" xr10:uidLastSave="{00000000-0000-0000-0000-000000000000}"/>
  <bookViews>
    <workbookView xWindow="-110" yWindow="-110" windowWidth="19420" windowHeight="11500" xr2:uid="{00000000-000D-0000-FFFF-FFFF00000000}"/>
  </bookViews>
  <sheets>
    <sheet name="FinalSR - Aug. Mean DO" sheetId="1" r:id="rId1"/>
    <sheet name="EmpiricalData2-Secondary SR F. " sheetId="36" r:id="rId2"/>
    <sheet name="FinalSR - Primary" sheetId="35" r:id="rId3"/>
    <sheet name="EmpiricalData1 - Primary SR F." sheetId="3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36" l="1"/>
  <c r="W9" i="36"/>
  <c r="W10" i="36"/>
  <c r="W11" i="36"/>
  <c r="W12" i="36"/>
  <c r="W13" i="36"/>
  <c r="W14" i="36"/>
  <c r="W15" i="36"/>
  <c r="W3" i="36"/>
  <c r="W4" i="36"/>
  <c r="W5" i="36"/>
  <c r="W6" i="36"/>
  <c r="W7" i="36"/>
  <c r="W2" i="36"/>
  <c r="A7" i="35" l="1"/>
  <c r="A8" i="35" s="1"/>
  <c r="A9" i="35" s="1"/>
  <c r="A10" i="35" s="1"/>
  <c r="A11" i="35" s="1"/>
  <c r="A12" i="35" s="1"/>
  <c r="A13" i="35" s="1"/>
</calcChain>
</file>

<file path=xl/sharedStrings.xml><?xml version="1.0" encoding="utf-8"?>
<sst xmlns="http://schemas.openxmlformats.org/spreadsheetml/2006/main" count="86" uniqueCount="67">
  <si>
    <t>SD</t>
  </si>
  <si>
    <t>low.limit</t>
  </si>
  <si>
    <t>up.limit</t>
  </si>
  <si>
    <t>Citation/Data Source:</t>
  </si>
  <si>
    <t>Spatial Data Origin:</t>
  </si>
  <si>
    <t>Temporal Data Origin:</t>
  </si>
  <si>
    <t>Units:</t>
  </si>
  <si>
    <t>Life Stage:</t>
  </si>
  <si>
    <t>Vital Rate:</t>
  </si>
  <si>
    <t>Season:</t>
  </si>
  <si>
    <t>FINAL CURVE DERIVATION:</t>
  </si>
  <si>
    <t xml:space="preserve">Species: </t>
  </si>
  <si>
    <t>Comments</t>
  </si>
  <si>
    <t>Mean System Capacity (%)</t>
  </si>
  <si>
    <t>All stages; Adult; Larval</t>
  </si>
  <si>
    <t>Rosenfeld and Lee 2022</t>
  </si>
  <si>
    <t>DO (mg/L)</t>
  </si>
  <si>
    <t>North America</t>
  </si>
  <si>
    <t>Upto June 2020</t>
  </si>
  <si>
    <t xml:space="preserve"> Dissolved Oxygen (mg/L)</t>
  </si>
  <si>
    <t>Not specified</t>
  </si>
  <si>
    <t>System capacity is estimated based on specific growth rate.</t>
  </si>
  <si>
    <t>Rosenfeld, J., and Lee, R. 2022. Thresholds for Reduction in Fish Growth and Consumption ue to Hypoxia: Implications for Water Quality Guidelines to</t>
  </si>
  <si>
    <t xml:space="preserve">   Protect Aquatic Life. Envirnmental Manag. Springer US. doi:10.1007/s00267-022-01678-9.</t>
  </si>
  <si>
    <t>Figure 1. Segmented regression between specific growth rate 
and Dissolved Oxygen concentration (mg/L) scaled from 0 to 100% to derive stressor-response functions for different species groups using the data from  Rosenfeld  and Lee (2022). The red arrow indicate the threshold used for Nooksack Dace.</t>
  </si>
  <si>
    <t xml:space="preserve"> Rosenfeld  and Lee (2022)</t>
  </si>
  <si>
    <t xml:space="preserve">  </t>
  </si>
  <si>
    <t>Lower Fraser Valley. B.C., CANADA</t>
  </si>
  <si>
    <t>May-Aug. 2021</t>
  </si>
  <si>
    <t>Samantha Ramirez M.Sc. Thesis, UBC Institute for the Oceans and Fisheries, 2024</t>
  </si>
  <si>
    <t>Stressor-response function showing modelled growth reduction at 33 sites</t>
  </si>
  <si>
    <t xml:space="preserve">  Note that the intercept is higher than the instantaneous SR function for Dissoved Oxygen</t>
  </si>
  <si>
    <t xml:space="preserve">  because growth reduction is integrated across DO levels from May-Aug., which are on average </t>
  </si>
  <si>
    <t xml:space="preserve">  higher than DO in August (the chosen stressor metric; DO generally declines throughout </t>
  </si>
  <si>
    <t xml:space="preserve">  the summer as biological biomass and oxygen demand accumulates).</t>
  </si>
  <si>
    <t>Aug. site mean DO (mg/l)</t>
  </si>
  <si>
    <t>Relative growth May-Aug (1=100%)</t>
  </si>
  <si>
    <t>Predicted relative growth</t>
  </si>
  <si>
    <t>lower 95% CI</t>
  </si>
  <si>
    <t>Upper 95% CI</t>
  </si>
  <si>
    <t>Site number</t>
  </si>
  <si>
    <t>Data from Ramirez 2024. MODELLING THE IMPACT OF HUMAN DEVELOPMENT AND WATER QUALITY ON HYPOXIA</t>
  </si>
  <si>
    <t xml:space="preserve">   in the lower Fraser Valley (red dots) as a function of mean August dissolved Oxygen</t>
  </si>
  <si>
    <t>Data and segmented regression model predictions</t>
  </si>
  <si>
    <t xml:space="preserve">   for figure in columns K-P to the right.</t>
  </si>
  <si>
    <t xml:space="preserve">Illustration of the integration of DO across a time series to estimate average </t>
  </si>
  <si>
    <t xml:space="preserve">  growth reduction.  The grey filled area represents DO that is below the threhold </t>
  </si>
  <si>
    <t xml:space="preserve">  for growth reduction for Salish sucker (4 mg/l).</t>
  </si>
  <si>
    <t xml:space="preserve">         May - Aug. System Capacity based on DO effects on growth</t>
  </si>
  <si>
    <t>Segmented regression equation:</t>
  </si>
  <si>
    <t>predicted growth</t>
  </si>
  <si>
    <t>Aug. Mean DO (mg/L)</t>
  </si>
  <si>
    <t>Dissolved Oxygen (mg/L), for August mean DO</t>
  </si>
  <si>
    <t>if DO &gt;= 5.0, Growth =1</t>
  </si>
  <si>
    <t>The threshold for the final curve (5.0 mg/L; indicated by the red arrow in Figure 1) is based on a segmented regression fit to average modelled growth reduction (0-100%) over May - Aug. at 33 sites as a function of mean Aug. dissolved oxygen at each site.  See supporting Word documentation for more details.</t>
  </si>
  <si>
    <t xml:space="preserve">This is the instantaneous inferred SR function for DO effects on growth assuming exposure to homogenous DO, based on the average segmented regression from a </t>
  </si>
  <si>
    <t xml:space="preserve">  meta-analysis of laboratory experiments.  Note that for Nooksack dace we assumed that they were of average hypoxia ttolerance, with a breakpoint of 5</t>
  </si>
  <si>
    <t xml:space="preserve">  mg/l DO (the average across all species), and zero growth at 1.0 mg/l DO (also the species average).  Gvien that Nooksack dace</t>
  </si>
  <si>
    <t xml:space="preserve">  are a riffle-dwelling taxon that lives in well-oxygenated habitats, we have no reaston to anticipate that they have any exceptional tolerance to hypoxia.</t>
  </si>
  <si>
    <t>Fig. 1 a Segmented regression of specific growth rate (standardized to
a maximum of 1) as a function of dissolved oxygen, averaged across
30 species. The average breakpoint value (Gcrit) is 5.0 mg/l dissolved
oxygen (4.5–5.7 mg/l 95% confidence interval). Open circles represent
the mean standardized growth for individual oxygen treatments, grey
lines are 95% confidence intervals. b Segmented regressions of specific
growth rate on dissolved oxygen for 38 studies; green lines
repesent freshwater fish species, blue are marine taxa, and broken lines are salmonids</t>
  </si>
  <si>
    <t>if DO &lt; 5.0 , Growth = (17.3 * DO) + 12.8</t>
  </si>
  <si>
    <t>if DO &lt; 1.0 , Growth = 0</t>
  </si>
  <si>
    <t>if 1.0 &lt; DO &lt; 5.0 , Growth = (25.4 * DO) -26.2</t>
  </si>
  <si>
    <t>The threshold for the final curve (5.0 mg/L; indicated by the red arrow in Figure 1) is based on the average threshold derived for 30 fish species in Rosenfeld  and Lee 2022 (their Fig 1a) re-anlayzed as a random-effects segmented regression.  As ND are a riffle-dwelling species occupying a typically well-oxygenated habitat with high turbulence, we assume an average sensitivity to hypoxia with no above-average tolerance of low DO.</t>
  </si>
  <si>
    <r>
      <t xml:space="preserve">Nooksack Dace </t>
    </r>
    <r>
      <rPr>
        <b/>
        <u/>
        <sz val="10"/>
        <color theme="1"/>
        <rFont val="Arial"/>
        <family val="2"/>
      </rPr>
      <t>Primary</t>
    </r>
    <r>
      <rPr>
        <b/>
        <sz val="10"/>
        <color theme="1"/>
        <rFont val="Arial"/>
        <family val="2"/>
      </rPr>
      <t xml:space="preserve"> Stressor-response Function</t>
    </r>
  </si>
  <si>
    <r>
      <t xml:space="preserve">Nooksack Dace - </t>
    </r>
    <r>
      <rPr>
        <b/>
        <u/>
        <sz val="10"/>
        <color theme="1"/>
        <rFont val="Arial"/>
        <family val="2"/>
      </rPr>
      <t>Secondary</t>
    </r>
    <r>
      <rPr>
        <b/>
        <sz val="10"/>
        <color theme="1"/>
        <rFont val="Arial"/>
        <family val="2"/>
      </rPr>
      <t xml:space="preserve"> Stressor-response Function with field DO units</t>
    </r>
  </si>
  <si>
    <r>
      <t>System capacity is estimated based on the modelled reduction in specific growth rate integrated over a continuous DO trace (see Fig. below) using data from 33 lower Fraser Valley stream sites measured for 3-5 days each month and infered to be representative of the May-Aug. growing season (data from Ramirez 2024 M.Sc. thesis).  The related primary SR function for instantaneous effects of homogenous DO on growth is modelled using the primary DO SR function based on Rosenfeld and Lee (2022) described in worksheet "</t>
    </r>
    <r>
      <rPr>
        <b/>
        <i/>
        <sz val="10"/>
        <color rgb="FFFF0000"/>
        <rFont val="Arial"/>
        <family val="2"/>
      </rPr>
      <t>FinalSR - Primary</t>
    </r>
    <r>
      <rPr>
        <sz val="10"/>
        <color theme="1"/>
        <rFont val="Arial"/>
        <family val="2"/>
      </rPr>
      <t xml:space="preserve">" in this Excel file.  The difference is that the primary DO sterssor-response function is based on laboratory experiments where DO concentrations are held constant, which typically does not occur in nature, where DO often cycles daily. In order to use August MEAN dissolved oxygen values as the stressor (x-axis variable) to predict growth reduction at a site across the May-Aug. growing season, continuous monthly traces (hourly time series) of DO were used to integrate growth reduction over time using the primary growth reduction SR function based on homogenous DO from laboratory experiments.  Modelled integrated growth reduction across the 4 months (May-Aug.) was then regressed against mean August DO to generate the secondary growth reduction SR function, which uses </t>
    </r>
    <r>
      <rPr>
        <b/>
        <i/>
        <sz val="10"/>
        <color rgb="FFFF0000"/>
        <rFont val="Arial"/>
        <family val="2"/>
      </rPr>
      <t>avearge Aug. DO</t>
    </r>
    <r>
      <rPr>
        <sz val="10"/>
        <color theme="1"/>
        <rFont val="Arial"/>
        <family val="2"/>
      </rPr>
      <t xml:space="preserve"> as the stressor metric.  The secondary SR function is very similar to the primary DO SR function, but it has a notably higher intercept because the DO in early summer (e.g., May or June) may be high enough to support growth even when the DO in August is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</si>
</sst>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font>
      <sz val="11"/>
      <color theme="1"/>
      <name val="Calibri"/>
      <family val="2"/>
      <scheme val="minor"/>
    </font>
    <font>
      <b/>
      <sz val="11"/>
      <color theme="1"/>
      <name val="Calibri"/>
      <family val="2"/>
      <scheme val="minor"/>
    </font>
    <font>
      <b/>
      <sz val="10"/>
      <color rgb="FF36424A"/>
      <name val="Arial"/>
      <family val="2"/>
    </font>
    <font>
      <b/>
      <sz val="10"/>
      <color theme="0"/>
      <name val="Arial"/>
      <family val="2"/>
    </font>
    <font>
      <sz val="10"/>
      <color theme="0"/>
      <name val="Arial Black"/>
      <family val="2"/>
    </font>
    <font>
      <sz val="10"/>
      <color theme="1"/>
      <name val="Arial"/>
      <family val="2"/>
    </font>
    <font>
      <sz val="11"/>
      <color rgb="FFFF0000"/>
      <name val="Calibri"/>
      <family val="2"/>
      <scheme val="minor"/>
    </font>
    <font>
      <b/>
      <sz val="11"/>
      <color rgb="FFFF0000"/>
      <name val="Calibri"/>
      <family val="2"/>
      <scheme val="minor"/>
    </font>
    <font>
      <b/>
      <sz val="12"/>
      <color rgb="FFFF0000"/>
      <name val="Calibri"/>
      <family val="2"/>
      <scheme val="minor"/>
    </font>
    <font>
      <b/>
      <sz val="12"/>
      <color rgb="FFFF0000"/>
      <name val="Calibri"/>
      <family val="2"/>
    </font>
    <font>
      <i/>
      <sz val="11"/>
      <color theme="1"/>
      <name val="Calibri"/>
      <family val="2"/>
      <scheme val="minor"/>
    </font>
    <font>
      <sz val="10"/>
      <color rgb="FF000000"/>
      <name val="Helvetica Neue"/>
      <family val="2"/>
    </font>
    <font>
      <i/>
      <sz val="10"/>
      <color rgb="FF000000"/>
      <name val="Helvetica Neue"/>
      <family val="2"/>
    </font>
    <font>
      <sz val="12"/>
      <color theme="1"/>
      <name val="Calibri"/>
      <family val="2"/>
    </font>
    <font>
      <i/>
      <sz val="12"/>
      <color theme="1"/>
      <name val="Calibri"/>
      <family val="2"/>
    </font>
    <font>
      <sz val="10"/>
      <name val="Arial"/>
      <family val="2"/>
    </font>
    <font>
      <sz val="11"/>
      <color theme="1"/>
      <name val="Calibri"/>
      <family val="2"/>
    </font>
    <font>
      <u/>
      <sz val="11"/>
      <color rgb="FFFF0000"/>
      <name val="Calibri"/>
      <family val="2"/>
      <scheme val="minor"/>
    </font>
    <font>
      <b/>
      <sz val="10"/>
      <color theme="1"/>
      <name val="Arial"/>
      <family val="2"/>
    </font>
    <font>
      <b/>
      <u/>
      <sz val="10"/>
      <color theme="1"/>
      <name val="Arial"/>
      <family val="2"/>
    </font>
    <font>
      <b/>
      <i/>
      <sz val="10"/>
      <color rgb="FFFF0000"/>
      <name val="Arial"/>
      <family val="2"/>
    </font>
  </fonts>
  <fills count="6">
    <fill>
      <patternFill patternType="none"/>
    </fill>
    <fill>
      <patternFill patternType="gray125"/>
    </fill>
    <fill>
      <patternFill patternType="solid">
        <fgColor rgb="FF025252"/>
        <bgColor indexed="64"/>
      </patternFill>
    </fill>
    <fill>
      <patternFill patternType="solid">
        <fgColor rgb="FF8DB1B1"/>
        <bgColor indexed="64"/>
      </patternFill>
    </fill>
    <fill>
      <patternFill patternType="solid">
        <fgColor rgb="FFFFFF00"/>
        <bgColor indexed="64"/>
      </patternFill>
    </fill>
    <fill>
      <patternFill patternType="solid">
        <fgColor theme="8" tint="0.59999389629810485"/>
        <bgColor indexed="64"/>
      </patternFill>
    </fill>
  </fills>
  <borders count="17">
    <border>
      <left/>
      <right/>
      <top/>
      <bottom/>
      <diagonal/>
    </border>
    <border>
      <left style="thick">
        <color rgb="FF0F5B5B"/>
      </left>
      <right style="thick">
        <color rgb="FF0F5B5B"/>
      </right>
      <top/>
      <bottom/>
      <diagonal/>
    </border>
    <border>
      <left/>
      <right style="thick">
        <color rgb="FF0F5B5B"/>
      </right>
      <top style="thin">
        <color indexed="64"/>
      </top>
      <bottom style="thin">
        <color indexed="64"/>
      </bottom>
      <diagonal/>
    </border>
    <border>
      <left style="thick">
        <color rgb="FF0F5B5B"/>
      </left>
      <right style="thick">
        <color rgb="FF0F5B5B"/>
      </right>
      <top/>
      <bottom style="thick">
        <color rgb="FF0F5B5B"/>
      </bottom>
      <diagonal/>
    </border>
    <border>
      <left/>
      <right style="thick">
        <color rgb="FF0F5B5B"/>
      </right>
      <top style="thin">
        <color indexed="64"/>
      </top>
      <bottom style="thick">
        <color rgb="FF0F5B5B"/>
      </bottom>
      <diagonal/>
    </border>
    <border>
      <left style="thick">
        <color rgb="FF0F5B5B"/>
      </left>
      <right style="thick">
        <color rgb="FF0F5B5B"/>
      </right>
      <top style="thick">
        <color rgb="FF0F5B5B"/>
      </top>
      <bottom/>
      <diagonal/>
    </border>
    <border>
      <left/>
      <right style="thick">
        <color rgb="FF0F5B5B"/>
      </right>
      <top style="thick">
        <color rgb="FF0F5B5B"/>
      </top>
      <bottom style="thin">
        <color indexed="64"/>
      </bottom>
      <diagonal/>
    </border>
    <border>
      <left/>
      <right style="thick">
        <color rgb="FF0F5B5B"/>
      </right>
      <top/>
      <bottom/>
      <diagonal/>
    </border>
    <border>
      <left/>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
    <xf numFmtId="0" fontId="0" fillId="0" borderId="0"/>
  </cellStyleXfs>
  <cellXfs count="52">
    <xf numFmtId="0" fontId="0" fillId="0" borderId="0" xfId="0"/>
    <xf numFmtId="0" fontId="2" fillId="0" borderId="0" xfId="0" applyFont="1" applyAlignment="1">
      <alignment horizontal="left" vertical="center" wrapText="1" indent="6"/>
    </xf>
    <xf numFmtId="0" fontId="3" fillId="2" borderId="1" xfId="0" applyFont="1" applyFill="1" applyBorder="1" applyAlignment="1">
      <alignment horizontal="left" indent="1"/>
    </xf>
    <xf numFmtId="0" fontId="5" fillId="3" borderId="2" xfId="0" applyFont="1" applyFill="1" applyBorder="1" applyAlignment="1">
      <alignment horizontal="left" indent="1"/>
    </xf>
    <xf numFmtId="0" fontId="3" fillId="2" borderId="5" xfId="0" applyFont="1" applyFill="1" applyBorder="1" applyAlignment="1">
      <alignment horizontal="left" indent="1"/>
    </xf>
    <xf numFmtId="0" fontId="5" fillId="3" borderId="6" xfId="0" applyFont="1" applyFill="1" applyBorder="1" applyAlignment="1">
      <alignment horizontal="left" indent="1"/>
    </xf>
    <xf numFmtId="0" fontId="1" fillId="0" borderId="0" xfId="0" applyFont="1"/>
    <xf numFmtId="0" fontId="1" fillId="0" borderId="0" xfId="0" applyFont="1" applyAlignment="1">
      <alignment horizontal="left"/>
    </xf>
    <xf numFmtId="0" fontId="0" fillId="0" borderId="0" xfId="0" applyAlignment="1">
      <alignment horizontal="left"/>
    </xf>
    <xf numFmtId="164" fontId="0" fillId="0" borderId="0" xfId="0" applyNumberFormat="1"/>
    <xf numFmtId="0" fontId="0" fillId="0" borderId="0" xfId="0" applyAlignment="1">
      <alignment horizontal="right"/>
    </xf>
    <xf numFmtId="0" fontId="6" fillId="0" borderId="0" xfId="0" applyFont="1"/>
    <xf numFmtId="2" fontId="0" fillId="0" borderId="0" xfId="0" applyNumberFormat="1"/>
    <xf numFmtId="0" fontId="1" fillId="0" borderId="0" xfId="0" applyFont="1" applyAlignment="1">
      <alignment wrapText="1"/>
    </xf>
    <xf numFmtId="0" fontId="5" fillId="3" borderId="2" xfId="0" applyFont="1" applyFill="1" applyBorder="1" applyAlignment="1">
      <alignment horizontal="left" wrapText="1" indent="1"/>
    </xf>
    <xf numFmtId="4" fontId="0" fillId="0" borderId="0" xfId="0" applyNumberFormat="1"/>
    <xf numFmtId="0" fontId="0" fillId="4" borderId="0" xfId="0" applyFill="1"/>
    <xf numFmtId="0" fontId="8"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center" vertical="top" wrapText="1"/>
    </xf>
    <xf numFmtId="0" fontId="7" fillId="0" borderId="0" xfId="0" applyFont="1" applyAlignment="1">
      <alignment horizontal="center" vertical="top" wrapText="1"/>
    </xf>
    <xf numFmtId="0" fontId="13" fillId="4" borderId="0" xfId="0" applyFont="1" applyFill="1"/>
    <xf numFmtId="0" fontId="7" fillId="0" borderId="0" xfId="0" applyFont="1"/>
    <xf numFmtId="0" fontId="7" fillId="0" borderId="0" xfId="0" applyFont="1" applyAlignment="1">
      <alignment horizontal="right"/>
    </xf>
    <xf numFmtId="0" fontId="8" fillId="0" borderId="0" xfId="0" applyFont="1"/>
    <xf numFmtId="0" fontId="0" fillId="0" borderId="0" xfId="0" applyAlignment="1">
      <alignment horizontal="center"/>
    </xf>
    <xf numFmtId="4" fontId="1" fillId="0" borderId="0" xfId="0" applyNumberFormat="1" applyFont="1"/>
    <xf numFmtId="0" fontId="16" fillId="0" borderId="0" xfId="0" applyFont="1"/>
    <xf numFmtId="0" fontId="0" fillId="0" borderId="0" xfId="0" applyAlignment="1">
      <alignment wrapText="1"/>
    </xf>
    <xf numFmtId="0" fontId="1" fillId="0" borderId="0" xfId="0" applyFont="1" applyAlignment="1">
      <alignment vertical="top"/>
    </xf>
    <xf numFmtId="0" fontId="1" fillId="0" borderId="0" xfId="0" applyFont="1" applyAlignment="1">
      <alignment vertical="top" wrapText="1"/>
    </xf>
    <xf numFmtId="0" fontId="4" fillId="2" borderId="3" xfId="0" applyFont="1" applyFill="1" applyBorder="1" applyAlignment="1">
      <alignment horizontal="left" vertical="top" indent="1"/>
    </xf>
    <xf numFmtId="0" fontId="15" fillId="5" borderId="4" xfId="0" applyFont="1" applyFill="1" applyBorder="1" applyAlignment="1">
      <alignment horizontal="left" vertical="top" wrapText="1" indent="1"/>
    </xf>
    <xf numFmtId="0" fontId="5" fillId="3" borderId="7" xfId="0" applyFont="1" applyFill="1" applyBorder="1" applyAlignment="1">
      <alignment horizontal="left" indent="1"/>
    </xf>
    <xf numFmtId="0" fontId="5" fillId="3" borderId="2" xfId="0" applyFont="1" applyFill="1" applyBorder="1" applyAlignment="1">
      <alignment horizontal="left" vertical="top" wrapText="1" indent="1"/>
    </xf>
    <xf numFmtId="0" fontId="13" fillId="0" borderId="0" xfId="0" applyFont="1"/>
    <xf numFmtId="0" fontId="11" fillId="0" borderId="0" xfId="0" applyFont="1"/>
    <xf numFmtId="0" fontId="12" fillId="0" borderId="0" xfId="0" applyFont="1"/>
    <xf numFmtId="0" fontId="10" fillId="0" borderId="0" xfId="0" applyFont="1"/>
    <xf numFmtId="0" fontId="14" fillId="0" borderId="0" xfId="0" applyFont="1"/>
    <xf numFmtId="0" fontId="7" fillId="0" borderId="8" xfId="0" applyFont="1" applyBorder="1" applyAlignment="1">
      <alignment horizontal="left" vertical="top" wrapText="1"/>
    </xf>
    <xf numFmtId="0" fontId="7" fillId="0" borderId="0" xfId="0" applyFont="1" applyAlignment="1">
      <alignment vertical="top"/>
    </xf>
    <xf numFmtId="0" fontId="6" fillId="4" borderId="0" xfId="0" applyFont="1" applyFill="1"/>
    <xf numFmtId="0" fontId="0" fillId="0" borderId="0" xfId="0" applyAlignment="1">
      <alignment vertical="top" wrapText="1"/>
    </xf>
    <xf numFmtId="0" fontId="17" fillId="4" borderId="9" xfId="0" applyFont="1" applyFill="1" applyBorder="1"/>
    <xf numFmtId="0" fontId="0" fillId="4" borderId="10"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cellXfs>
  <cellStyles count="1">
    <cellStyle name="Normal" xfId="0" builtinId="0"/>
  </cellStyles>
  <dxfs count="0"/>
  <tableStyles count="0" defaultTableStyle="TableStyleMedium2" defaultPivotStyle="PivotStyleLight16"/>
  <colors>
    <mruColors>
      <color rgb="FF0F5B5B"/>
      <color rgb="FF168B88"/>
      <color rgb="FFB7CECD"/>
      <color rgb="FF8DB1B1"/>
      <color rgb="FF025252"/>
      <color rgb="FF008080"/>
      <color rgb="FFA1CED3"/>
      <color rgb="FF2D5C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'FinalSR - Aug. Mean DO'!$A$2:$A$13</c:f>
              <c:numCache>
                <c:formatCode>General</c:formatCode>
                <c:ptCount val="12"/>
                <c:pt idx="0">
                  <c:v>0</c:v>
                </c:pt>
                <c:pt idx="1">
                  <c:v>1.3</c:v>
                </c:pt>
                <c:pt idx="2">
                  <c:v>1.7</c:v>
                </c:pt>
                <c:pt idx="3">
                  <c:v>3.2</c:v>
                </c:pt>
                <c:pt idx="4">
                  <c:v>4.3</c:v>
                </c:pt>
                <c:pt idx="5">
                  <c:v>4.8</c:v>
                </c:pt>
                <c:pt idx="6">
                  <c:v>5</c:v>
                </c:pt>
                <c:pt idx="7">
                  <c:v>5.6</c:v>
                </c:pt>
                <c:pt idx="8">
                  <c:v>8</c:v>
                </c:pt>
                <c:pt idx="9">
                  <c:v>10</c:v>
                </c:pt>
                <c:pt idx="10">
                  <c:v>12</c:v>
                </c:pt>
                <c:pt idx="11">
                  <c:v>14</c:v>
                </c:pt>
              </c:numCache>
            </c:numRef>
          </c:xVal>
          <c:yVal>
            <c:numRef>
              <c:f>'FinalSR - Aug. Mean DO'!$B$2:$B$13</c:f>
              <c:numCache>
                <c:formatCode>General</c:formatCode>
                <c:ptCount val="12"/>
                <c:pt idx="0">
                  <c:v>12.780763440000001</c:v>
                </c:pt>
                <c:pt idx="1">
                  <c:v>35.218490190000004</c:v>
                </c:pt>
                <c:pt idx="2">
                  <c:v>42.12240611</c:v>
                </c:pt>
                <c:pt idx="3">
                  <c:v>68.012090810000004</c:v>
                </c:pt>
                <c:pt idx="4">
                  <c:v>86.997859590000004</c:v>
                </c:pt>
                <c:pt idx="5">
                  <c:v>95.627754499999995</c:v>
                </c:pt>
                <c:pt idx="6">
                  <c:v>100</c:v>
                </c:pt>
                <c:pt idx="7">
                  <c:v>100</c:v>
                </c:pt>
                <c:pt idx="8">
                  <c:v>100</c:v>
                </c:pt>
                <c:pt idx="9">
                  <c:v>100</c:v>
                </c:pt>
                <c:pt idx="10">
                  <c:v>100</c:v>
                </c:pt>
                <c:pt idx="11">
                  <c:v>100</c:v>
                </c:pt>
              </c:numCache>
            </c:numRef>
          </c:yVal>
          <c:smooth val="0"/>
          <c:extLst>
            <c:ext xmlns:c16="http://schemas.microsoft.com/office/drawing/2014/chart" uri="{C3380CC4-5D6E-409C-BE32-E72D297353CC}">
              <c16:uniqueId val="{00000000-46EE-4B4B-BCDD-E57D5703F96E}"/>
            </c:ext>
          </c:extLst>
        </c:ser>
        <c:dLbls>
          <c:showLegendKey val="0"/>
          <c:showVal val="0"/>
          <c:showCatName val="0"/>
          <c:showSerName val="0"/>
          <c:showPercent val="0"/>
          <c:showBubbleSize val="0"/>
        </c:dLbls>
        <c:axId val="1532256528"/>
        <c:axId val="1532257008"/>
      </c:scatterChart>
      <c:valAx>
        <c:axId val="1532256528"/>
        <c:scaling>
          <c:orientation val="minMax"/>
          <c:max val="1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August Mean Dissolved Oxygen (mg/L)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valAx>
      <c:valAx>
        <c:axId val="1532257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System Capacity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'FinalSR - Primary'!$A$2:$A$13</c:f>
              <c:numCache>
                <c:formatCode>General</c:formatCode>
                <c:ptCount val="12"/>
                <c:pt idx="0">
                  <c:v>0</c:v>
                </c:pt>
                <c:pt idx="1">
                  <c:v>1</c:v>
                </c:pt>
                <c:pt idx="2">
                  <c:v>5</c:v>
                </c:pt>
                <c:pt idx="3">
                  <c:v>6</c:v>
                </c:pt>
                <c:pt idx="4">
                  <c:v>7</c:v>
                </c:pt>
                <c:pt idx="5">
                  <c:v>8</c:v>
                </c:pt>
                <c:pt idx="6">
                  <c:v>9</c:v>
                </c:pt>
                <c:pt idx="7">
                  <c:v>10</c:v>
                </c:pt>
                <c:pt idx="8">
                  <c:v>11</c:v>
                </c:pt>
                <c:pt idx="9">
                  <c:v>12</c:v>
                </c:pt>
                <c:pt idx="10">
                  <c:v>13</c:v>
                </c:pt>
                <c:pt idx="11">
                  <c:v>14</c:v>
                </c:pt>
              </c:numCache>
            </c:numRef>
          </c:xVal>
          <c:yVal>
            <c:numRef>
              <c:f>'FinalSR - Primary'!$B$2:$B$13</c:f>
              <c:numCache>
                <c:formatCode>General</c:formatCode>
                <c:ptCount val="12"/>
                <c:pt idx="0">
                  <c:v>0</c:v>
                </c:pt>
                <c:pt idx="1">
                  <c:v>0</c:v>
                </c:pt>
                <c:pt idx="2">
                  <c:v>100</c:v>
                </c:pt>
                <c:pt idx="3">
                  <c:v>100</c:v>
                </c:pt>
                <c:pt idx="4">
                  <c:v>100</c:v>
                </c:pt>
                <c:pt idx="5">
                  <c:v>100</c:v>
                </c:pt>
                <c:pt idx="6">
                  <c:v>100</c:v>
                </c:pt>
                <c:pt idx="7">
                  <c:v>100</c:v>
                </c:pt>
                <c:pt idx="8">
                  <c:v>100</c:v>
                </c:pt>
                <c:pt idx="9">
                  <c:v>100</c:v>
                </c:pt>
                <c:pt idx="10">
                  <c:v>100</c:v>
                </c:pt>
                <c:pt idx="11">
                  <c:v>100</c:v>
                </c:pt>
              </c:numCache>
            </c:numRef>
          </c:yVal>
          <c:smooth val="0"/>
          <c:extLst>
            <c:ext xmlns:c16="http://schemas.microsoft.com/office/drawing/2014/chart" uri="{C3380CC4-5D6E-409C-BE32-E72D297353CC}">
              <c16:uniqueId val="{00000000-B1D3-45B3-9EA5-507EC47EF48A}"/>
            </c:ext>
          </c:extLst>
        </c:ser>
        <c:dLbls>
          <c:showLegendKey val="0"/>
          <c:showVal val="0"/>
          <c:showCatName val="0"/>
          <c:showSerName val="0"/>
          <c:showPercent val="0"/>
          <c:showBubbleSize val="0"/>
        </c:dLbls>
        <c:axId val="1532256528"/>
        <c:axId val="1532257008"/>
      </c:scatterChart>
      <c:valAx>
        <c:axId val="1532256528"/>
        <c:scaling>
          <c:orientation val="minMax"/>
          <c:max val="1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Dissolved Oxygen (mg/L)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valAx>
      <c:valAx>
        <c:axId val="1532257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System Capacity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352425</xdr:colOff>
      <xdr:row>2</xdr:row>
      <xdr:rowOff>0</xdr:rowOff>
    </xdr:from>
    <xdr:to>
      <xdr:col>14</xdr:col>
      <xdr:colOff>38100</xdr:colOff>
      <xdr:row>14</xdr:row>
      <xdr:rowOff>104775</xdr:rowOff>
    </xdr:to>
    <xdr:graphicFrame macro="">
      <xdr:nvGraphicFramePr>
        <xdr:cNvPr id="2" name="Chart 1">
          <a:extLst>
            <a:ext uri="{FF2B5EF4-FFF2-40B4-BE49-F238E27FC236}">
              <a16:creationId xmlns:a16="http://schemas.microsoft.com/office/drawing/2014/main" id="{1BE1F6D8-4777-4E33-BE04-7EFA1D756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82550</xdr:colOff>
      <xdr:row>3</xdr:row>
      <xdr:rowOff>82550</xdr:rowOff>
    </xdr:from>
    <xdr:to>
      <xdr:col>6</xdr:col>
      <xdr:colOff>488950</xdr:colOff>
      <xdr:row>7</xdr:row>
      <xdr:rowOff>2647297</xdr:rowOff>
    </xdr:to>
    <xdr:pic>
      <xdr:nvPicPr>
        <xdr:cNvPr id="10" name="Picture 9">
          <a:extLst>
            <a:ext uri="{FF2B5EF4-FFF2-40B4-BE49-F238E27FC236}">
              <a16:creationId xmlns:a16="http://schemas.microsoft.com/office/drawing/2014/main" id="{C0C01095-0A91-141D-A3CF-A1088612FA68}"/>
            </a:ext>
          </a:extLst>
        </xdr:cNvPr>
        <xdr:cNvPicPr>
          <a:picLocks noChangeAspect="1"/>
        </xdr:cNvPicPr>
      </xdr:nvPicPr>
      <xdr:blipFill>
        <a:blip xmlns:r="http://schemas.openxmlformats.org/officeDocument/2006/relationships" r:embed="rId1"/>
        <a:stretch>
          <a:fillRect/>
        </a:stretch>
      </xdr:blipFill>
      <xdr:spPr>
        <a:xfrm>
          <a:off x="6794500" y="831850"/>
          <a:ext cx="3632200" cy="3301347"/>
        </a:xfrm>
        <a:prstGeom prst="rect">
          <a:avLst/>
        </a:prstGeom>
      </xdr:spPr>
    </xdr:pic>
    <xdr:clientData/>
  </xdr:twoCellAnchor>
  <xdr:twoCellAnchor editAs="oneCell">
    <xdr:from>
      <xdr:col>1</xdr:col>
      <xdr:colOff>203200</xdr:colOff>
      <xdr:row>12</xdr:row>
      <xdr:rowOff>133350</xdr:rowOff>
    </xdr:from>
    <xdr:to>
      <xdr:col>1</xdr:col>
      <xdr:colOff>4108450</xdr:colOff>
      <xdr:row>27</xdr:row>
      <xdr:rowOff>85286</xdr:rowOff>
    </xdr:to>
    <xdr:pic>
      <xdr:nvPicPr>
        <xdr:cNvPr id="2" name="Picture 1">
          <a:extLst>
            <a:ext uri="{FF2B5EF4-FFF2-40B4-BE49-F238E27FC236}">
              <a16:creationId xmlns:a16="http://schemas.microsoft.com/office/drawing/2014/main" id="{40292C05-FB09-4997-977B-1726FA46CC2C}"/>
            </a:ext>
          </a:extLst>
        </xdr:cNvPr>
        <xdr:cNvPicPr>
          <a:picLocks noChangeAspect="1"/>
        </xdr:cNvPicPr>
      </xdr:nvPicPr>
      <xdr:blipFill>
        <a:blip xmlns:r="http://schemas.openxmlformats.org/officeDocument/2006/relationships" r:embed="rId2"/>
        <a:stretch>
          <a:fillRect/>
        </a:stretch>
      </xdr:blipFill>
      <xdr:spPr>
        <a:xfrm>
          <a:off x="2355850" y="4572000"/>
          <a:ext cx="3905250" cy="2714185"/>
        </a:xfrm>
        <a:prstGeom prst="rect">
          <a:avLst/>
        </a:prstGeom>
      </xdr:spPr>
    </xdr:pic>
    <xdr:clientData/>
  </xdr:twoCellAnchor>
  <xdr:twoCellAnchor>
    <xdr:from>
      <xdr:col>4</xdr:col>
      <xdr:colOff>171450</xdr:colOff>
      <xdr:row>3</xdr:row>
      <xdr:rowOff>12700</xdr:rowOff>
    </xdr:from>
    <xdr:to>
      <xdr:col>4</xdr:col>
      <xdr:colOff>171450</xdr:colOff>
      <xdr:row>4</xdr:row>
      <xdr:rowOff>127000</xdr:rowOff>
    </xdr:to>
    <xdr:cxnSp macro="">
      <xdr:nvCxnSpPr>
        <xdr:cNvPr id="5" name="Straight Arrow Connector 4">
          <a:extLst>
            <a:ext uri="{FF2B5EF4-FFF2-40B4-BE49-F238E27FC236}">
              <a16:creationId xmlns:a16="http://schemas.microsoft.com/office/drawing/2014/main" id="{0B448390-3E9C-CB6B-E8FA-CDDE5B3FCE20}"/>
            </a:ext>
          </a:extLst>
        </xdr:cNvPr>
        <xdr:cNvCxnSpPr/>
      </xdr:nvCxnSpPr>
      <xdr:spPr>
        <a:xfrm>
          <a:off x="8890000" y="762000"/>
          <a:ext cx="0" cy="2984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355600</xdr:colOff>
      <xdr:row>17</xdr:row>
      <xdr:rowOff>0</xdr:rowOff>
    </xdr:from>
    <xdr:to>
      <xdr:col>10</xdr:col>
      <xdr:colOff>355799</xdr:colOff>
      <xdr:row>48</xdr:row>
      <xdr:rowOff>63799</xdr:rowOff>
    </xdr:to>
    <xdr:pic>
      <xdr:nvPicPr>
        <xdr:cNvPr id="3" name="Picture 2">
          <a:extLst>
            <a:ext uri="{FF2B5EF4-FFF2-40B4-BE49-F238E27FC236}">
              <a16:creationId xmlns:a16="http://schemas.microsoft.com/office/drawing/2014/main" id="{B5ECCEAB-DD41-82CE-4536-E288651CF752}"/>
            </a:ext>
          </a:extLst>
        </xdr:cNvPr>
        <xdr:cNvPicPr>
          <a:picLocks noChangeAspect="1"/>
        </xdr:cNvPicPr>
      </xdr:nvPicPr>
      <xdr:blipFill>
        <a:blip xmlns:r="http://schemas.openxmlformats.org/officeDocument/2006/relationships" r:embed="rId3"/>
        <a:stretch>
          <a:fillRect/>
        </a:stretch>
      </xdr:blipFill>
      <xdr:spPr>
        <a:xfrm>
          <a:off x="10902950" y="7899400"/>
          <a:ext cx="3873699" cy="5810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352425</xdr:colOff>
      <xdr:row>2</xdr:row>
      <xdr:rowOff>0</xdr:rowOff>
    </xdr:from>
    <xdr:to>
      <xdr:col>14</xdr:col>
      <xdr:colOff>38100</xdr:colOff>
      <xdr:row>14</xdr:row>
      <xdr:rowOff>104775</xdr:rowOff>
    </xdr:to>
    <xdr:graphicFrame macro="">
      <xdr:nvGraphicFramePr>
        <xdr:cNvPr id="3" name="Chart 2">
          <a:extLst>
            <a:ext uri="{FF2B5EF4-FFF2-40B4-BE49-F238E27FC236}">
              <a16:creationId xmlns:a16="http://schemas.microsoft.com/office/drawing/2014/main" id="{BD5E3F1D-25F1-48DD-AB4B-A46A5B64D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814363</xdr:colOff>
      <xdr:row>18</xdr:row>
      <xdr:rowOff>172083</xdr:rowOff>
    </xdr:from>
    <xdr:to>
      <xdr:col>1</xdr:col>
      <xdr:colOff>1961123</xdr:colOff>
      <xdr:row>61</xdr:row>
      <xdr:rowOff>4411</xdr:rowOff>
    </xdr:to>
    <xdr:pic>
      <xdr:nvPicPr>
        <xdr:cNvPr id="2" name="Picture 1">
          <a:extLst>
            <a:ext uri="{FF2B5EF4-FFF2-40B4-BE49-F238E27FC236}">
              <a16:creationId xmlns:a16="http://schemas.microsoft.com/office/drawing/2014/main" id="{5734DED7-2B83-4E52-9375-DA7169E14B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63" y="7703183"/>
          <a:ext cx="3299410" cy="6309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228600</xdr:colOff>
      <xdr:row>4</xdr:row>
      <xdr:rowOff>25400</xdr:rowOff>
    </xdr:from>
    <xdr:to>
      <xdr:col>15</xdr:col>
      <xdr:colOff>472831</xdr:colOff>
      <xdr:row>13</xdr:row>
      <xdr:rowOff>347753</xdr:rowOff>
    </xdr:to>
    <xdr:pic>
      <xdr:nvPicPr>
        <xdr:cNvPr id="6" name="Picture 5">
          <a:extLst>
            <a:ext uri="{FF2B5EF4-FFF2-40B4-BE49-F238E27FC236}">
              <a16:creationId xmlns:a16="http://schemas.microsoft.com/office/drawing/2014/main" id="{0BA72CC5-CA76-E9D7-2CA8-F97A87F7106B}"/>
            </a:ext>
          </a:extLst>
        </xdr:cNvPr>
        <xdr:cNvPicPr>
          <a:picLocks noChangeAspect="1"/>
        </xdr:cNvPicPr>
      </xdr:nvPicPr>
      <xdr:blipFill>
        <a:blip xmlns:r="http://schemas.openxmlformats.org/officeDocument/2006/relationships" r:embed="rId2"/>
        <a:stretch>
          <a:fillRect/>
        </a:stretch>
      </xdr:blipFill>
      <xdr:spPr>
        <a:xfrm>
          <a:off x="13150850" y="768350"/>
          <a:ext cx="4511431" cy="3243353"/>
        </a:xfrm>
        <a:prstGeom prst="rect">
          <a:avLst/>
        </a:prstGeom>
      </xdr:spPr>
    </xdr:pic>
    <xdr:clientData/>
  </xdr:twoCellAnchor>
  <xdr:twoCellAnchor>
    <xdr:from>
      <xdr:col>12</xdr:col>
      <xdr:colOff>82550</xdr:colOff>
      <xdr:row>3</xdr:row>
      <xdr:rowOff>158750</xdr:rowOff>
    </xdr:from>
    <xdr:to>
      <xdr:col>12</xdr:col>
      <xdr:colOff>82550</xdr:colOff>
      <xdr:row>5</xdr:row>
      <xdr:rowOff>50800</xdr:rowOff>
    </xdr:to>
    <xdr:cxnSp macro="">
      <xdr:nvCxnSpPr>
        <xdr:cNvPr id="8" name="Straight Arrow Connector 7">
          <a:extLst>
            <a:ext uri="{FF2B5EF4-FFF2-40B4-BE49-F238E27FC236}">
              <a16:creationId xmlns:a16="http://schemas.microsoft.com/office/drawing/2014/main" id="{ECAC19C6-8F9D-F509-923A-C9D737822A9B}"/>
            </a:ext>
          </a:extLst>
        </xdr:cNvPr>
        <xdr:cNvCxnSpPr/>
      </xdr:nvCxnSpPr>
      <xdr:spPr>
        <a:xfrm>
          <a:off x="15443200" y="717550"/>
          <a:ext cx="0" cy="2603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tabSelected="1" workbookViewId="0">
      <selection activeCell="F21" sqref="F21"/>
    </sheetView>
  </sheetViews>
  <sheetFormatPr defaultRowHeight="14.5"/>
  <cols>
    <col min="1" max="1" width="19" customWidth="1"/>
    <col min="2" max="2" width="27.54296875" customWidth="1"/>
    <col min="3" max="3" width="14.1796875" customWidth="1"/>
    <col min="6" max="6" width="7.54296875" customWidth="1"/>
  </cols>
  <sheetData>
    <row r="1" spans="1:8">
      <c r="A1" t="s">
        <v>51</v>
      </c>
      <c r="B1" t="s">
        <v>13</v>
      </c>
      <c r="C1" t="s">
        <v>0</v>
      </c>
      <c r="D1" t="s">
        <v>1</v>
      </c>
      <c r="E1" t="s">
        <v>2</v>
      </c>
      <c r="F1" s="1"/>
      <c r="H1" t="s">
        <v>48</v>
      </c>
    </row>
    <row r="2" spans="1:8">
      <c r="A2">
        <v>0</v>
      </c>
      <c r="B2">
        <v>12.780763440000001</v>
      </c>
      <c r="C2">
        <v>4.2584754795918371</v>
      </c>
      <c r="D2">
        <v>0</v>
      </c>
      <c r="E2">
        <v>100</v>
      </c>
    </row>
    <row r="3" spans="1:8">
      <c r="A3">
        <v>1.3</v>
      </c>
      <c r="B3">
        <v>35.218490190000004</v>
      </c>
      <c r="C3">
        <v>3.0560638188775506</v>
      </c>
      <c r="D3">
        <v>0</v>
      </c>
      <c r="E3">
        <v>100</v>
      </c>
    </row>
    <row r="4" spans="1:8">
      <c r="A4">
        <v>1.7</v>
      </c>
      <c r="B4">
        <v>42.12240611</v>
      </c>
      <c r="C4">
        <v>2.9221363571428571</v>
      </c>
      <c r="D4">
        <v>0</v>
      </c>
      <c r="E4">
        <v>100</v>
      </c>
    </row>
    <row r="5" spans="1:8">
      <c r="A5">
        <v>3.2</v>
      </c>
      <c r="B5">
        <v>68.012090810000004</v>
      </c>
      <c r="C5">
        <v>3.677349204081632</v>
      </c>
      <c r="D5">
        <v>0</v>
      </c>
      <c r="E5">
        <v>100</v>
      </c>
    </row>
    <row r="6" spans="1:8">
      <c r="A6">
        <v>4.3</v>
      </c>
      <c r="B6">
        <v>86.997859590000004</v>
      </c>
      <c r="C6">
        <v>5.0191932321428583</v>
      </c>
      <c r="D6">
        <v>0</v>
      </c>
      <c r="E6">
        <v>100</v>
      </c>
    </row>
    <row r="7" spans="1:8">
      <c r="A7">
        <v>4.8</v>
      </c>
      <c r="B7">
        <v>95.627754499999995</v>
      </c>
      <c r="C7">
        <v>5.7217463749999986</v>
      </c>
      <c r="D7">
        <v>0</v>
      </c>
      <c r="E7">
        <v>100</v>
      </c>
    </row>
    <row r="8" spans="1:8">
      <c r="A8">
        <v>5</v>
      </c>
      <c r="B8">
        <v>100</v>
      </c>
      <c r="C8">
        <v>2.4981630280612248</v>
      </c>
      <c r="D8">
        <v>0</v>
      </c>
      <c r="E8">
        <v>100</v>
      </c>
    </row>
    <row r="9" spans="1:8">
      <c r="A9">
        <v>5.6</v>
      </c>
      <c r="B9">
        <v>100</v>
      </c>
      <c r="C9">
        <v>1.9</v>
      </c>
      <c r="D9">
        <v>0</v>
      </c>
      <c r="E9">
        <v>100</v>
      </c>
    </row>
    <row r="10" spans="1:8">
      <c r="A10">
        <v>8</v>
      </c>
      <c r="B10">
        <v>100</v>
      </c>
      <c r="C10">
        <v>1.9</v>
      </c>
      <c r="D10">
        <v>0</v>
      </c>
      <c r="E10">
        <v>100</v>
      </c>
    </row>
    <row r="11" spans="1:8" s="11" customFormat="1">
      <c r="A11">
        <v>10</v>
      </c>
      <c r="B11">
        <v>100</v>
      </c>
      <c r="C11">
        <v>1.9</v>
      </c>
      <c r="D11">
        <v>0</v>
      </c>
      <c r="E11">
        <v>100</v>
      </c>
    </row>
    <row r="12" spans="1:8">
      <c r="A12">
        <v>12</v>
      </c>
      <c r="B12">
        <v>100</v>
      </c>
      <c r="C12">
        <v>1.9</v>
      </c>
      <c r="D12">
        <v>0</v>
      </c>
      <c r="E12">
        <v>100</v>
      </c>
    </row>
    <row r="13" spans="1:8">
      <c r="A13">
        <v>14</v>
      </c>
      <c r="B13">
        <v>100</v>
      </c>
      <c r="C13">
        <v>1.9</v>
      </c>
      <c r="D13">
        <v>0</v>
      </c>
      <c r="E13">
        <v>100</v>
      </c>
    </row>
    <row r="14" spans="1:8">
      <c r="A14" s="10"/>
      <c r="B14" s="10"/>
    </row>
    <row r="15" spans="1:8">
      <c r="A15" s="10"/>
      <c r="B15" s="10"/>
    </row>
    <row r="16" spans="1:8">
      <c r="A16" s="10"/>
      <c r="B16" s="10"/>
    </row>
    <row r="17" spans="1:2">
      <c r="A17" s="10"/>
      <c r="B17" s="10"/>
    </row>
    <row r="18" spans="1:2">
      <c r="A18" s="10"/>
      <c r="B18" s="10"/>
    </row>
    <row r="19" spans="1:2">
      <c r="A19" s="10"/>
      <c r="B19" s="10"/>
    </row>
    <row r="20" spans="1:2">
      <c r="A20" s="10"/>
      <c r="B20" s="10"/>
    </row>
    <row r="25" spans="1:2">
      <c r="A25" s="10"/>
      <c r="B25" s="10"/>
    </row>
    <row r="26" spans="1:2">
      <c r="A26" s="10"/>
      <c r="B26" s="10"/>
    </row>
    <row r="27" spans="1:2">
      <c r="A27" s="10"/>
      <c r="B27" s="10"/>
    </row>
    <row r="28" spans="1:2">
      <c r="A28" s="10"/>
      <c r="B28" s="10"/>
    </row>
    <row r="29" spans="1:2">
      <c r="A29" s="10"/>
      <c r="B29" s="10"/>
    </row>
    <row r="30" spans="1:2">
      <c r="A30" s="10"/>
      <c r="B30" s="10"/>
    </row>
    <row r="31" spans="1:2">
      <c r="A31" s="10"/>
      <c r="B31" s="10"/>
    </row>
    <row r="32" spans="1:2">
      <c r="A32" s="10"/>
      <c r="B32" s="10"/>
    </row>
    <row r="33" spans="1:2">
      <c r="A33" s="10"/>
      <c r="B33" s="10"/>
    </row>
    <row r="34" spans="1:2">
      <c r="A34" s="10"/>
      <c r="B34" s="10"/>
    </row>
    <row r="35" spans="1:2">
      <c r="A35" s="10"/>
      <c r="B35" s="10"/>
    </row>
    <row r="36" spans="1:2">
      <c r="A36" s="10"/>
      <c r="B36" s="10"/>
    </row>
    <row r="37" spans="1:2">
      <c r="A37" s="10"/>
      <c r="B37" s="10"/>
    </row>
    <row r="38" spans="1:2">
      <c r="A38" s="10"/>
      <c r="B38" s="10"/>
    </row>
    <row r="40" spans="1:2">
      <c r="A40" s="10"/>
      <c r="B40" s="10"/>
    </row>
    <row r="42" spans="1:2">
      <c r="A42" s="10"/>
      <c r="B42" s="10"/>
    </row>
    <row r="44" spans="1:2">
      <c r="A44" s="10"/>
      <c r="B44" s="10"/>
    </row>
    <row r="46" spans="1:2">
      <c r="A46" s="10"/>
      <c r="B46" s="10"/>
    </row>
    <row r="48" spans="1:2">
      <c r="A48" s="10"/>
      <c r="B48" s="10"/>
    </row>
  </sheetData>
  <pageMargins left="0.7" right="0.7" top="0.75" bottom="0.75" header="0.3" footer="0.3"/>
  <pageSetup orientation="portrait" r:id="rId1"/>
  <headerFooter>
    <oddFooter>&amp;L&amp;1#&amp;"Calibri"&amp;11&amp;K000000Classification: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773F-38DF-40FF-85A6-CED05D8D1702}">
  <dimension ref="A1:AD89"/>
  <sheetViews>
    <sheetView zoomScaleNormal="100" workbookViewId="0">
      <selection activeCell="B8" sqref="B8"/>
    </sheetView>
  </sheetViews>
  <sheetFormatPr defaultRowHeight="14.5"/>
  <cols>
    <col min="1" max="1" width="30.81640625" bestFit="1" customWidth="1"/>
    <col min="2" max="2" width="65.26953125" customWidth="1"/>
    <col min="3" max="3" width="10.1796875" bestFit="1" customWidth="1"/>
    <col min="4" max="4" width="18.54296875" bestFit="1" customWidth="1"/>
    <col min="8" max="8" width="34" customWidth="1"/>
    <col min="10" max="10" width="12.7265625" customWidth="1"/>
    <col min="11" max="11" width="11.36328125" customWidth="1"/>
    <col min="12" max="12" width="16.36328125" customWidth="1"/>
    <col min="13" max="13" width="16.26953125" customWidth="1"/>
    <col min="14" max="14" width="14.1796875" customWidth="1"/>
    <col min="15" max="15" width="12.54296875" customWidth="1"/>
    <col min="16" max="16" width="14.26953125" customWidth="1"/>
    <col min="17" max="17" width="16.81640625" bestFit="1" customWidth="1"/>
  </cols>
  <sheetData>
    <row r="1" spans="1:23" ht="30" customHeight="1" thickTop="1">
      <c r="A1" s="4" t="s">
        <v>3</v>
      </c>
      <c r="B1" s="5" t="s">
        <v>29</v>
      </c>
      <c r="D1" s="29" t="s">
        <v>41</v>
      </c>
      <c r="K1" s="41" t="s">
        <v>40</v>
      </c>
      <c r="L1" s="40" t="s">
        <v>35</v>
      </c>
      <c r="M1" s="40" t="s">
        <v>36</v>
      </c>
      <c r="N1" s="40" t="s">
        <v>37</v>
      </c>
      <c r="O1" s="40" t="s">
        <v>38</v>
      </c>
      <c r="P1" s="40" t="s">
        <v>39</v>
      </c>
      <c r="W1" s="43" t="s">
        <v>50</v>
      </c>
    </row>
    <row r="2" spans="1:23">
      <c r="A2" s="2" t="s">
        <v>11</v>
      </c>
      <c r="B2" s="3" t="s">
        <v>65</v>
      </c>
      <c r="D2" s="12"/>
      <c r="E2" s="12"/>
      <c r="H2" s="42" t="s">
        <v>43</v>
      </c>
      <c r="I2" s="16"/>
      <c r="K2">
        <v>1</v>
      </c>
      <c r="L2">
        <v>0</v>
      </c>
      <c r="M2">
        <v>-0.21132641899999999</v>
      </c>
      <c r="N2">
        <v>0.12780763440000001</v>
      </c>
      <c r="O2">
        <v>4.4341514999999998E-2</v>
      </c>
      <c r="P2">
        <v>0.21127375379999999</v>
      </c>
      <c r="R2" s="44" t="s">
        <v>49</v>
      </c>
      <c r="S2" s="45"/>
      <c r="T2" s="45"/>
      <c r="U2" s="45"/>
      <c r="V2" s="46"/>
      <c r="W2">
        <f>(L2*17.3)  + 12.8</f>
        <v>12.8</v>
      </c>
    </row>
    <row r="3" spans="1:23">
      <c r="A3" s="2" t="s">
        <v>4</v>
      </c>
      <c r="B3" s="14" t="s">
        <v>27</v>
      </c>
      <c r="D3" s="15"/>
      <c r="E3" s="15"/>
      <c r="H3" s="42" t="s">
        <v>44</v>
      </c>
      <c r="K3">
        <v>2</v>
      </c>
      <c r="L3">
        <v>0</v>
      </c>
      <c r="M3">
        <v>-9.8667897000000004E-2</v>
      </c>
      <c r="N3">
        <v>0.12780763440000001</v>
      </c>
      <c r="O3">
        <v>4.4341514999999998E-2</v>
      </c>
      <c r="P3">
        <v>0.21127375379999999</v>
      </c>
      <c r="R3" s="47" t="s">
        <v>60</v>
      </c>
      <c r="V3" s="48"/>
      <c r="W3">
        <f t="shared" ref="W3:W15" si="0">(L3*17.3)  + 12.8</f>
        <v>12.8</v>
      </c>
    </row>
    <row r="4" spans="1:23">
      <c r="A4" s="2" t="s">
        <v>5</v>
      </c>
      <c r="B4" s="3" t="s">
        <v>28</v>
      </c>
      <c r="D4" s="15"/>
      <c r="E4" s="15"/>
      <c r="K4">
        <v>3</v>
      </c>
      <c r="L4">
        <v>0.1</v>
      </c>
      <c r="M4">
        <v>0.27184532420000002</v>
      </c>
      <c r="N4">
        <v>0.14506742419999999</v>
      </c>
      <c r="O4">
        <v>6.3965576900000001E-2</v>
      </c>
      <c r="P4">
        <v>0.22616927149999999</v>
      </c>
      <c r="R4" s="49" t="s">
        <v>53</v>
      </c>
      <c r="S4" s="50"/>
      <c r="T4" s="50"/>
      <c r="U4" s="50"/>
      <c r="V4" s="51"/>
      <c r="W4">
        <f t="shared" si="0"/>
        <v>14.530000000000001</v>
      </c>
    </row>
    <row r="5" spans="1:23">
      <c r="A5" s="2" t="s">
        <v>6</v>
      </c>
      <c r="B5" s="14" t="s">
        <v>52</v>
      </c>
      <c r="D5" s="15"/>
      <c r="E5" s="15"/>
      <c r="K5">
        <v>4</v>
      </c>
      <c r="L5">
        <v>0.1</v>
      </c>
      <c r="M5">
        <v>0.17632742940000001</v>
      </c>
      <c r="N5">
        <v>0.14506742419999999</v>
      </c>
      <c r="O5">
        <v>6.3965576900000001E-2</v>
      </c>
      <c r="P5">
        <v>0.22616927149999999</v>
      </c>
      <c r="W5">
        <f t="shared" si="0"/>
        <v>14.530000000000001</v>
      </c>
    </row>
    <row r="6" spans="1:23">
      <c r="A6" s="2" t="s">
        <v>7</v>
      </c>
      <c r="B6" s="3" t="s">
        <v>14</v>
      </c>
      <c r="D6" s="15"/>
      <c r="E6" s="15"/>
      <c r="K6">
        <v>5</v>
      </c>
      <c r="L6">
        <v>0.1</v>
      </c>
      <c r="M6">
        <v>0.28587655159999997</v>
      </c>
      <c r="N6">
        <v>0.14506742419999999</v>
      </c>
      <c r="O6">
        <v>6.3965576900000001E-2</v>
      </c>
      <c r="P6">
        <v>0.22616927149999999</v>
      </c>
      <c r="W6">
        <f t="shared" si="0"/>
        <v>14.530000000000001</v>
      </c>
    </row>
    <row r="7" spans="1:23">
      <c r="A7" s="2" t="s">
        <v>8</v>
      </c>
      <c r="B7" s="3"/>
      <c r="D7" s="15"/>
      <c r="E7" s="15"/>
      <c r="K7">
        <v>6</v>
      </c>
      <c r="L7">
        <v>0.4</v>
      </c>
      <c r="M7">
        <v>0.25884969800000002</v>
      </c>
      <c r="N7">
        <v>0.19684679359999999</v>
      </c>
      <c r="O7">
        <v>0.1224193717</v>
      </c>
      <c r="P7">
        <v>0.27127421550000003</v>
      </c>
      <c r="W7">
        <f t="shared" si="0"/>
        <v>19.720000000000002</v>
      </c>
    </row>
    <row r="8" spans="1:23" ht="276.5">
      <c r="A8" s="2" t="s">
        <v>12</v>
      </c>
      <c r="B8" s="34" t="s">
        <v>66</v>
      </c>
      <c r="D8" s="15"/>
      <c r="E8" s="15"/>
      <c r="K8">
        <v>7</v>
      </c>
      <c r="L8">
        <v>1.3</v>
      </c>
      <c r="M8">
        <v>0.58644579289999998</v>
      </c>
      <c r="N8">
        <v>0.35218490190000001</v>
      </c>
      <c r="O8">
        <v>0.29228605099999999</v>
      </c>
      <c r="P8">
        <v>0.41208375269999997</v>
      </c>
      <c r="W8">
        <f t="shared" si="0"/>
        <v>35.290000000000006</v>
      </c>
    </row>
    <row r="9" spans="1:23">
      <c r="A9" s="2" t="s">
        <v>9</v>
      </c>
      <c r="B9" s="3" t="s">
        <v>20</v>
      </c>
      <c r="D9" s="15"/>
      <c r="E9" s="15"/>
      <c r="K9">
        <v>8</v>
      </c>
      <c r="L9">
        <v>1.7</v>
      </c>
      <c r="M9">
        <v>0.49613210679999997</v>
      </c>
      <c r="N9">
        <v>0.42122406109999999</v>
      </c>
      <c r="O9">
        <v>0.36395018849999999</v>
      </c>
      <c r="P9">
        <v>0.47849793369999999</v>
      </c>
      <c r="W9">
        <f t="shared" si="0"/>
        <v>42.21</v>
      </c>
    </row>
    <row r="10" spans="1:23" ht="113.65" customHeight="1" thickBot="1">
      <c r="A10" s="31" t="s">
        <v>10</v>
      </c>
      <c r="B10" s="32" t="s">
        <v>54</v>
      </c>
      <c r="D10" s="15"/>
      <c r="E10" s="15"/>
      <c r="K10">
        <v>9</v>
      </c>
      <c r="L10">
        <v>2.7</v>
      </c>
      <c r="M10">
        <v>0.69334470869999998</v>
      </c>
      <c r="N10">
        <v>0.59382195910000002</v>
      </c>
      <c r="O10">
        <v>0.53043048859999997</v>
      </c>
      <c r="P10">
        <v>0.65721342959999995</v>
      </c>
      <c r="W10">
        <f t="shared" si="0"/>
        <v>59.510000000000005</v>
      </c>
    </row>
    <row r="11" spans="1:23" ht="15" thickTop="1">
      <c r="B11" s="33" t="s">
        <v>26</v>
      </c>
      <c r="D11" s="15" t="s">
        <v>30</v>
      </c>
      <c r="E11" s="15"/>
      <c r="K11">
        <v>10</v>
      </c>
      <c r="L11">
        <v>3.2</v>
      </c>
      <c r="M11">
        <v>0.73241604370000002</v>
      </c>
      <c r="N11">
        <v>0.68012090810000003</v>
      </c>
      <c r="O11">
        <v>0.60804486369999999</v>
      </c>
      <c r="P11">
        <v>0.75219695249999996</v>
      </c>
      <c r="W11">
        <f t="shared" si="0"/>
        <v>68.160000000000011</v>
      </c>
    </row>
    <row r="12" spans="1:23">
      <c r="A12" s="6"/>
      <c r="B12" s="6"/>
      <c r="C12" s="8"/>
      <c r="D12" s="15" t="s">
        <v>42</v>
      </c>
      <c r="E12" s="15"/>
      <c r="I12" s="8"/>
      <c r="K12">
        <v>11</v>
      </c>
      <c r="L12">
        <v>3.4</v>
      </c>
      <c r="M12">
        <v>0.53677851430000001</v>
      </c>
      <c r="N12">
        <v>0.71464048769999999</v>
      </c>
      <c r="O12">
        <v>0.63837608320000006</v>
      </c>
      <c r="P12">
        <v>0.79090489220000004</v>
      </c>
      <c r="W12">
        <f t="shared" si="0"/>
        <v>71.62</v>
      </c>
    </row>
    <row r="13" spans="1:23">
      <c r="A13" s="6"/>
      <c r="B13" s="6"/>
      <c r="D13" s="15" t="s">
        <v>31</v>
      </c>
      <c r="E13" s="15"/>
      <c r="K13">
        <v>12</v>
      </c>
      <c r="L13">
        <v>3.9</v>
      </c>
      <c r="M13">
        <v>0.70257181489999998</v>
      </c>
      <c r="N13">
        <v>0.80093943670000001</v>
      </c>
      <c r="O13">
        <v>0.71292638149999998</v>
      </c>
      <c r="P13">
        <v>0.88895249190000003</v>
      </c>
      <c r="W13">
        <f t="shared" si="0"/>
        <v>80.27</v>
      </c>
    </row>
    <row r="14" spans="1:23">
      <c r="C14" s="7"/>
      <c r="D14" s="15" t="s">
        <v>32</v>
      </c>
      <c r="E14" s="15"/>
      <c r="H14" s="28"/>
      <c r="K14">
        <v>13</v>
      </c>
      <c r="L14">
        <v>4.3</v>
      </c>
      <c r="M14">
        <v>0.93052208780000001</v>
      </c>
      <c r="N14">
        <v>0.86997859590000004</v>
      </c>
      <c r="O14">
        <v>0.77160240859999996</v>
      </c>
      <c r="P14">
        <v>0.96835478330000002</v>
      </c>
      <c r="W14">
        <f t="shared" si="0"/>
        <v>87.19</v>
      </c>
    </row>
    <row r="15" spans="1:23">
      <c r="A15" s="29"/>
      <c r="B15" s="30"/>
      <c r="C15" s="8"/>
      <c r="D15" s="15" t="s">
        <v>33</v>
      </c>
      <c r="E15" s="15"/>
      <c r="I15" s="8"/>
      <c r="J15" s="9"/>
      <c r="K15">
        <v>14</v>
      </c>
      <c r="L15">
        <v>4.8</v>
      </c>
      <c r="M15">
        <v>0.91573647430000005</v>
      </c>
      <c r="N15">
        <v>0.95627754499999995</v>
      </c>
      <c r="O15">
        <v>0.84413131600000002</v>
      </c>
      <c r="P15">
        <v>1.0684237739</v>
      </c>
      <c r="W15">
        <f t="shared" si="0"/>
        <v>95.84</v>
      </c>
    </row>
    <row r="16" spans="1:23">
      <c r="A16" s="27"/>
      <c r="C16" s="8"/>
      <c r="D16" s="15" t="s">
        <v>34</v>
      </c>
      <c r="E16" s="15"/>
      <c r="K16">
        <v>15</v>
      </c>
      <c r="L16">
        <v>5.6</v>
      </c>
      <c r="M16">
        <v>0.99970011680000004</v>
      </c>
      <c r="N16">
        <v>0.99675402410000002</v>
      </c>
      <c r="O16">
        <v>0.94779002879999996</v>
      </c>
      <c r="P16">
        <v>1.0457180195</v>
      </c>
      <c r="W16">
        <v>1</v>
      </c>
    </row>
    <row r="17" spans="1:23">
      <c r="A17" s="27"/>
      <c r="C17" s="8"/>
      <c r="D17" s="15"/>
      <c r="E17" s="15"/>
      <c r="K17">
        <v>16</v>
      </c>
      <c r="L17">
        <v>5.7</v>
      </c>
      <c r="M17">
        <v>0.99978390220000002</v>
      </c>
      <c r="N17">
        <v>0.99675402410000002</v>
      </c>
      <c r="O17">
        <v>0.94779002879999996</v>
      </c>
      <c r="P17">
        <v>1.0457180195</v>
      </c>
      <c r="W17">
        <v>1</v>
      </c>
    </row>
    <row r="18" spans="1:23">
      <c r="C18" s="8"/>
      <c r="D18" s="15"/>
      <c r="E18" s="15"/>
      <c r="K18">
        <v>17</v>
      </c>
      <c r="L18">
        <v>6.6</v>
      </c>
      <c r="M18">
        <v>0.98948856500000004</v>
      </c>
      <c r="N18">
        <v>0.99675402410000002</v>
      </c>
      <c r="O18">
        <v>0.94779002879999996</v>
      </c>
      <c r="P18">
        <v>1.0457180195</v>
      </c>
      <c r="W18">
        <v>1</v>
      </c>
    </row>
    <row r="19" spans="1:23">
      <c r="C19" s="8"/>
      <c r="D19" s="15"/>
      <c r="E19" s="15"/>
      <c r="K19">
        <v>18</v>
      </c>
      <c r="L19">
        <v>7.1</v>
      </c>
      <c r="M19">
        <v>0.9761773507</v>
      </c>
      <c r="N19">
        <v>0.99675402410000002</v>
      </c>
      <c r="O19">
        <v>0.94779002879999996</v>
      </c>
      <c r="P19">
        <v>1.0457180195</v>
      </c>
      <c r="W19">
        <v>1</v>
      </c>
    </row>
    <row r="20" spans="1:23">
      <c r="C20" s="8"/>
      <c r="D20" s="15"/>
      <c r="E20" s="15"/>
      <c r="K20">
        <v>19</v>
      </c>
      <c r="L20">
        <v>7.1</v>
      </c>
      <c r="M20">
        <v>0.99211419160000003</v>
      </c>
      <c r="N20">
        <v>0.99675402410000002</v>
      </c>
      <c r="O20">
        <v>0.94779002879999996</v>
      </c>
      <c r="P20">
        <v>1.0457180195</v>
      </c>
      <c r="W20">
        <v>1</v>
      </c>
    </row>
    <row r="21" spans="1:23">
      <c r="C21" s="8"/>
      <c r="D21" s="26"/>
      <c r="E21" s="15"/>
      <c r="K21">
        <v>20</v>
      </c>
      <c r="L21">
        <v>7.2</v>
      </c>
      <c r="M21">
        <v>1</v>
      </c>
      <c r="N21">
        <v>0.99675402410000002</v>
      </c>
      <c r="O21">
        <v>0.94779002879999996</v>
      </c>
      <c r="P21">
        <v>1.0457180195</v>
      </c>
      <c r="W21">
        <v>1</v>
      </c>
    </row>
    <row r="22" spans="1:23">
      <c r="C22" s="8"/>
      <c r="D22" s="15"/>
      <c r="E22" s="15"/>
      <c r="J22" s="15"/>
      <c r="K22">
        <v>21</v>
      </c>
      <c r="L22">
        <v>7.2</v>
      </c>
      <c r="M22">
        <v>1</v>
      </c>
      <c r="N22">
        <v>0.99675402410000002</v>
      </c>
      <c r="O22">
        <v>0.94779002879999996</v>
      </c>
      <c r="P22">
        <v>1.0457180195</v>
      </c>
      <c r="W22">
        <v>1</v>
      </c>
    </row>
    <row r="23" spans="1:23">
      <c r="C23" s="8"/>
      <c r="I23" s="8"/>
      <c r="K23">
        <v>22</v>
      </c>
      <c r="L23">
        <v>7.7</v>
      </c>
      <c r="M23">
        <v>1</v>
      </c>
      <c r="N23">
        <v>0.99675402410000002</v>
      </c>
      <c r="O23">
        <v>0.94779002879999996</v>
      </c>
      <c r="P23">
        <v>1.0457180195</v>
      </c>
      <c r="W23">
        <v>1</v>
      </c>
    </row>
    <row r="24" spans="1:23">
      <c r="C24" s="8"/>
      <c r="I24" s="8"/>
      <c r="K24">
        <v>23</v>
      </c>
      <c r="L24">
        <v>7.8</v>
      </c>
      <c r="M24">
        <v>0.98186523670000003</v>
      </c>
      <c r="N24">
        <v>0.99675402410000002</v>
      </c>
      <c r="O24">
        <v>0.94779002879999996</v>
      </c>
      <c r="P24">
        <v>1.0457180195</v>
      </c>
      <c r="W24">
        <v>1</v>
      </c>
    </row>
    <row r="25" spans="1:23">
      <c r="C25" s="8"/>
      <c r="I25" s="8"/>
      <c r="K25">
        <v>24</v>
      </c>
      <c r="L25">
        <v>8</v>
      </c>
      <c r="M25">
        <v>1</v>
      </c>
      <c r="N25">
        <v>0.99675402410000002</v>
      </c>
      <c r="O25">
        <v>0.94779002879999996</v>
      </c>
      <c r="P25">
        <v>1.0457180195</v>
      </c>
      <c r="W25">
        <v>1</v>
      </c>
    </row>
    <row r="26" spans="1:23">
      <c r="C26" s="8"/>
      <c r="I26" s="8"/>
      <c r="K26">
        <v>25</v>
      </c>
      <c r="L26">
        <v>8.1</v>
      </c>
      <c r="M26">
        <v>1</v>
      </c>
      <c r="N26">
        <v>0.99675402410000002</v>
      </c>
      <c r="O26">
        <v>0.94779002879999996</v>
      </c>
      <c r="P26">
        <v>1.0457180195</v>
      </c>
      <c r="W26">
        <v>1</v>
      </c>
    </row>
    <row r="27" spans="1:23">
      <c r="C27" s="8"/>
      <c r="I27" s="8"/>
      <c r="K27">
        <v>26</v>
      </c>
      <c r="L27">
        <v>8.5</v>
      </c>
      <c r="M27">
        <v>1</v>
      </c>
      <c r="N27">
        <v>0.99675402410000002</v>
      </c>
      <c r="O27">
        <v>0.94779002879999996</v>
      </c>
      <c r="P27">
        <v>1.0457180195</v>
      </c>
      <c r="W27">
        <v>1</v>
      </c>
    </row>
    <row r="28" spans="1:23">
      <c r="C28" s="8"/>
      <c r="I28" s="8"/>
      <c r="K28">
        <v>27</v>
      </c>
      <c r="L28">
        <v>8.6999999999999993</v>
      </c>
      <c r="M28">
        <v>1</v>
      </c>
      <c r="N28">
        <v>0.99675402410000002</v>
      </c>
      <c r="O28">
        <v>0.94779002879999996</v>
      </c>
      <c r="P28">
        <v>1.0457180195</v>
      </c>
      <c r="W28">
        <v>1</v>
      </c>
    </row>
    <row r="29" spans="1:23">
      <c r="C29" s="8"/>
      <c r="I29" s="8"/>
      <c r="K29">
        <v>28</v>
      </c>
      <c r="L29">
        <v>8.9</v>
      </c>
      <c r="M29">
        <v>1</v>
      </c>
      <c r="N29">
        <v>0.99675402410000002</v>
      </c>
      <c r="O29">
        <v>0.94779002879999996</v>
      </c>
      <c r="P29">
        <v>1.0457180195</v>
      </c>
      <c r="W29">
        <v>1</v>
      </c>
    </row>
    <row r="30" spans="1:23">
      <c r="B30" t="s">
        <v>45</v>
      </c>
      <c r="C30" s="8"/>
      <c r="I30" s="8"/>
      <c r="K30">
        <v>29</v>
      </c>
      <c r="L30">
        <v>9</v>
      </c>
      <c r="M30">
        <v>1</v>
      </c>
      <c r="N30">
        <v>0.99675402410000002</v>
      </c>
      <c r="O30">
        <v>0.94779002879999996</v>
      </c>
      <c r="P30">
        <v>1.0457180195</v>
      </c>
      <c r="W30">
        <v>1</v>
      </c>
    </row>
    <row r="31" spans="1:23">
      <c r="B31" t="s">
        <v>46</v>
      </c>
      <c r="C31" s="8"/>
      <c r="I31" s="8"/>
      <c r="K31">
        <v>30</v>
      </c>
      <c r="L31">
        <v>9.1</v>
      </c>
      <c r="M31">
        <v>0.99919709499999998</v>
      </c>
      <c r="N31">
        <v>0.99675402410000002</v>
      </c>
      <c r="O31">
        <v>0.94779002879999996</v>
      </c>
      <c r="P31">
        <v>1.0457180195</v>
      </c>
      <c r="W31">
        <v>1</v>
      </c>
    </row>
    <row r="32" spans="1:23">
      <c r="B32" t="s">
        <v>47</v>
      </c>
      <c r="K32">
        <v>31</v>
      </c>
      <c r="L32">
        <v>9.6</v>
      </c>
      <c r="M32">
        <v>1</v>
      </c>
      <c r="N32">
        <v>0.99675402410000002</v>
      </c>
      <c r="O32">
        <v>0.94779002879999996</v>
      </c>
      <c r="P32">
        <v>1.0457180195</v>
      </c>
      <c r="W32">
        <v>1</v>
      </c>
    </row>
    <row r="33" spans="1:30">
      <c r="C33" s="8"/>
      <c r="I33" s="8"/>
      <c r="K33">
        <v>32</v>
      </c>
      <c r="L33">
        <v>10.199999999999999</v>
      </c>
      <c r="M33">
        <v>1</v>
      </c>
      <c r="N33">
        <v>0.99675402410000002</v>
      </c>
      <c r="O33">
        <v>0.94779002879999996</v>
      </c>
      <c r="P33">
        <v>1.0457180195</v>
      </c>
      <c r="W33">
        <v>1</v>
      </c>
    </row>
    <row r="34" spans="1:30">
      <c r="C34" s="8"/>
      <c r="I34" s="8"/>
      <c r="K34">
        <v>33</v>
      </c>
      <c r="L34">
        <v>10.4</v>
      </c>
      <c r="M34">
        <v>1</v>
      </c>
      <c r="N34">
        <v>0.99675402410000002</v>
      </c>
      <c r="O34">
        <v>0.94779002879999996</v>
      </c>
      <c r="P34">
        <v>1.0457180195</v>
      </c>
      <c r="W34">
        <v>1</v>
      </c>
    </row>
    <row r="35" spans="1:30">
      <c r="C35" s="8"/>
      <c r="I35" s="8"/>
      <c r="J35" s="9"/>
    </row>
    <row r="37" spans="1:30">
      <c r="C37" s="8"/>
    </row>
    <row r="38" spans="1:30" ht="15.5">
      <c r="C38" s="8"/>
      <c r="D38" s="17"/>
      <c r="E38" s="17"/>
      <c r="F38" s="18"/>
      <c r="G38" s="19"/>
      <c r="H38" s="19"/>
      <c r="I38" s="19"/>
      <c r="J38" s="20"/>
      <c r="K38" s="20"/>
      <c r="L38" s="20"/>
      <c r="M38" s="20"/>
      <c r="N38" s="20"/>
      <c r="O38" s="20"/>
      <c r="P38" s="20"/>
      <c r="Q38" s="20"/>
      <c r="R38" s="20"/>
    </row>
    <row r="39" spans="1:30" ht="15.5">
      <c r="C39" s="8"/>
      <c r="D39" s="36"/>
      <c r="E39" s="37"/>
      <c r="G39" s="25"/>
      <c r="H39" s="25"/>
      <c r="I39" s="25"/>
      <c r="O39" s="10"/>
      <c r="P39" s="10"/>
      <c r="Q39" s="10"/>
      <c r="R39" s="10"/>
      <c r="V39" s="22"/>
      <c r="W39" s="23"/>
      <c r="X39" s="23"/>
      <c r="Y39" s="23"/>
      <c r="Z39" s="23"/>
      <c r="AA39" s="23"/>
      <c r="AB39" s="24"/>
      <c r="AC39" s="24"/>
      <c r="AD39" s="24"/>
    </row>
    <row r="40" spans="1:30">
      <c r="C40" s="8"/>
      <c r="E40" s="38"/>
      <c r="G40" s="25"/>
      <c r="H40" s="25"/>
      <c r="I40" s="25"/>
      <c r="W40" s="10"/>
      <c r="X40" s="10"/>
      <c r="Y40" s="10"/>
      <c r="Z40" s="10"/>
      <c r="AA40" s="10"/>
      <c r="AB40" s="25"/>
    </row>
    <row r="41" spans="1:30" ht="15.5">
      <c r="C41" s="8"/>
      <c r="D41" s="35"/>
      <c r="E41" s="39"/>
      <c r="F41" s="35"/>
      <c r="G41" s="25"/>
      <c r="H41" s="25"/>
      <c r="I41" s="25"/>
      <c r="O41" s="10"/>
      <c r="P41" s="10"/>
      <c r="Q41" s="10"/>
      <c r="R41" s="10"/>
      <c r="W41" s="10"/>
      <c r="X41" s="10"/>
      <c r="Y41" s="10"/>
      <c r="Z41" s="10"/>
      <c r="AA41" s="10"/>
      <c r="AB41" s="25"/>
    </row>
    <row r="42" spans="1:30">
      <c r="C42" s="8"/>
      <c r="E42" s="38"/>
      <c r="G42" s="25"/>
      <c r="H42" s="25"/>
      <c r="I42" s="25"/>
      <c r="O42" s="10"/>
      <c r="P42" s="10"/>
      <c r="Q42" s="10"/>
      <c r="R42" s="10"/>
      <c r="W42" s="10"/>
      <c r="X42" s="10"/>
      <c r="Y42" s="10"/>
      <c r="Z42" s="10"/>
      <c r="AA42" s="10"/>
      <c r="AB42" s="25"/>
    </row>
    <row r="43" spans="1:30">
      <c r="C43" s="8"/>
      <c r="D43" s="12"/>
      <c r="E43" s="12"/>
    </row>
    <row r="44" spans="1:30">
      <c r="A44" s="11"/>
      <c r="C44" s="8"/>
      <c r="D44" s="12"/>
      <c r="E44" s="12"/>
    </row>
    <row r="45" spans="1:30">
      <c r="C45" s="8"/>
      <c r="D45" s="12"/>
      <c r="E45" s="12"/>
      <c r="I45" s="8"/>
    </row>
    <row r="46" spans="1:30">
      <c r="C46" s="8"/>
      <c r="D46" s="12"/>
      <c r="E46" s="12"/>
      <c r="I46" s="8"/>
    </row>
    <row r="47" spans="1:30">
      <c r="C47" s="8"/>
      <c r="D47" s="12"/>
      <c r="E47" s="12"/>
      <c r="I47" s="8"/>
    </row>
    <row r="48" spans="1:30">
      <c r="C48" s="8"/>
      <c r="D48" s="12"/>
      <c r="E48" s="12"/>
      <c r="I48" s="8"/>
    </row>
    <row r="49" spans="1:9">
      <c r="C49" s="8"/>
      <c r="D49" s="12"/>
      <c r="E49" s="12"/>
      <c r="I49" s="8"/>
    </row>
    <row r="50" spans="1:9">
      <c r="C50" s="8"/>
      <c r="D50" s="12"/>
      <c r="E50" s="12"/>
      <c r="I50" s="8"/>
    </row>
    <row r="51" spans="1:9">
      <c r="C51" s="8"/>
      <c r="D51" s="12"/>
      <c r="E51" s="12"/>
      <c r="I51" s="8"/>
    </row>
    <row r="52" spans="1:9">
      <c r="C52" s="8"/>
      <c r="D52" s="12"/>
      <c r="E52" s="12"/>
      <c r="I52" s="8"/>
    </row>
    <row r="53" spans="1:9">
      <c r="C53" s="8"/>
      <c r="D53" s="12"/>
      <c r="E53" s="12"/>
      <c r="I53" s="8"/>
    </row>
    <row r="54" spans="1:9">
      <c r="C54" s="8"/>
      <c r="I54" s="8"/>
    </row>
    <row r="55" spans="1:9">
      <c r="C55" s="8"/>
      <c r="D55" s="8"/>
      <c r="I55" s="8"/>
    </row>
    <row r="56" spans="1:9">
      <c r="C56" s="8"/>
      <c r="D56" s="8"/>
      <c r="I56" s="8"/>
    </row>
    <row r="58" spans="1:9">
      <c r="A58" s="6"/>
      <c r="B58" s="13"/>
      <c r="C58" s="8"/>
      <c r="D58" s="7"/>
      <c r="I58" s="8"/>
    </row>
    <row r="59" spans="1:9">
      <c r="C59" s="8"/>
      <c r="I59" s="8"/>
    </row>
    <row r="60" spans="1:9">
      <c r="C60" s="8"/>
      <c r="I60" s="8"/>
    </row>
    <row r="61" spans="1:9">
      <c r="C61" s="8"/>
      <c r="I61" s="8"/>
    </row>
    <row r="62" spans="1:9">
      <c r="C62" s="8"/>
      <c r="I62" s="8"/>
    </row>
    <row r="63" spans="1:9">
      <c r="C63" s="8"/>
      <c r="I63" s="8"/>
    </row>
    <row r="64" spans="1:9">
      <c r="C64" s="8"/>
      <c r="I64" s="8"/>
    </row>
    <row r="65" spans="1:9">
      <c r="C65" s="8"/>
      <c r="I65" s="8"/>
    </row>
    <row r="66" spans="1:9">
      <c r="C66" s="8"/>
      <c r="I66" s="8"/>
    </row>
    <row r="67" spans="1:9">
      <c r="C67" s="8"/>
      <c r="I67" s="8"/>
    </row>
    <row r="68" spans="1:9">
      <c r="C68" s="8"/>
      <c r="I68" s="8"/>
    </row>
    <row r="69" spans="1:9">
      <c r="C69" s="8"/>
      <c r="I69" s="8"/>
    </row>
    <row r="70" spans="1:9">
      <c r="C70" s="8"/>
      <c r="I70" s="8"/>
    </row>
    <row r="71" spans="1:9">
      <c r="A71" s="6"/>
      <c r="B71" s="13"/>
      <c r="C71" s="8"/>
      <c r="I71" s="8"/>
    </row>
    <row r="72" spans="1:9">
      <c r="C72" s="8"/>
      <c r="I72" s="8"/>
    </row>
    <row r="73" spans="1:9">
      <c r="C73" s="8"/>
    </row>
    <row r="74" spans="1:9">
      <c r="C74" s="8"/>
    </row>
    <row r="75" spans="1:9">
      <c r="C75" s="8"/>
    </row>
    <row r="76" spans="1:9">
      <c r="C76" s="8"/>
      <c r="D76" s="8"/>
    </row>
    <row r="77" spans="1:9">
      <c r="C77" s="8"/>
      <c r="D77" s="8"/>
    </row>
    <row r="78" spans="1:9">
      <c r="C78" s="8"/>
      <c r="D78" s="8"/>
    </row>
    <row r="79" spans="1:9">
      <c r="C79" s="8"/>
    </row>
    <row r="80" spans="1:9">
      <c r="C80" s="8"/>
    </row>
    <row r="81" spans="3:3">
      <c r="C81" s="8"/>
    </row>
    <row r="82" spans="3:3">
      <c r="C82" s="8"/>
    </row>
    <row r="83" spans="3:3">
      <c r="C83" s="8"/>
    </row>
    <row r="84" spans="3:3">
      <c r="C84" s="8"/>
    </row>
    <row r="85" spans="3:3">
      <c r="C85" s="8"/>
    </row>
    <row r="86" spans="3:3">
      <c r="C86" s="8"/>
    </row>
    <row r="87" spans="3:3">
      <c r="C87" s="8"/>
    </row>
    <row r="88" spans="3:3">
      <c r="C88" s="8"/>
    </row>
    <row r="89" spans="3:3">
      <c r="C89" s="8"/>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D11A9-0E4D-401E-83A2-17268D39EA66}">
  <dimension ref="A1:F48"/>
  <sheetViews>
    <sheetView workbookViewId="0">
      <selection activeCell="B23" sqref="B23"/>
    </sheetView>
  </sheetViews>
  <sheetFormatPr defaultRowHeight="14.5"/>
  <cols>
    <col min="1" max="1" width="19" customWidth="1"/>
    <col min="2" max="2" width="27.54296875" customWidth="1"/>
    <col min="3" max="3" width="14.1796875" customWidth="1"/>
    <col min="6" max="6" width="7.54296875" customWidth="1"/>
  </cols>
  <sheetData>
    <row r="1" spans="1:6">
      <c r="A1" t="s">
        <v>16</v>
      </c>
      <c r="B1" t="s">
        <v>13</v>
      </c>
      <c r="C1" t="s">
        <v>0</v>
      </c>
      <c r="D1" t="s">
        <v>1</v>
      </c>
      <c r="E1" t="s">
        <v>2</v>
      </c>
      <c r="F1" s="1"/>
    </row>
    <row r="2" spans="1:6">
      <c r="A2">
        <v>0</v>
      </c>
      <c r="B2">
        <v>0</v>
      </c>
      <c r="C2">
        <v>0</v>
      </c>
      <c r="D2">
        <v>0</v>
      </c>
      <c r="E2">
        <v>100</v>
      </c>
    </row>
    <row r="3" spans="1:6">
      <c r="A3">
        <v>1</v>
      </c>
      <c r="B3">
        <v>0</v>
      </c>
      <c r="C3">
        <v>0</v>
      </c>
      <c r="D3">
        <v>0</v>
      </c>
      <c r="E3">
        <v>100</v>
      </c>
    </row>
    <row r="4" spans="1:6">
      <c r="A4">
        <v>5</v>
      </c>
      <c r="B4">
        <v>100</v>
      </c>
      <c r="C4">
        <v>0</v>
      </c>
      <c r="D4">
        <v>0</v>
      </c>
      <c r="E4">
        <v>100</v>
      </c>
    </row>
    <row r="5" spans="1:6">
      <c r="A5">
        <v>6</v>
      </c>
      <c r="B5">
        <v>100</v>
      </c>
      <c r="C5">
        <v>0</v>
      </c>
      <c r="D5">
        <v>0</v>
      </c>
      <c r="E5">
        <v>100</v>
      </c>
    </row>
    <row r="6" spans="1:6">
      <c r="A6">
        <v>7</v>
      </c>
      <c r="B6">
        <v>100</v>
      </c>
      <c r="C6">
        <v>0</v>
      </c>
      <c r="D6">
        <v>0</v>
      </c>
      <c r="E6">
        <v>100</v>
      </c>
    </row>
    <row r="7" spans="1:6">
      <c r="A7">
        <f t="shared" ref="A7:A13" si="0">A6+1</f>
        <v>8</v>
      </c>
      <c r="B7">
        <v>100</v>
      </c>
      <c r="C7">
        <v>0</v>
      </c>
      <c r="D7">
        <v>0</v>
      </c>
      <c r="E7">
        <v>100</v>
      </c>
    </row>
    <row r="8" spans="1:6">
      <c r="A8">
        <f t="shared" si="0"/>
        <v>9</v>
      </c>
      <c r="B8">
        <v>100</v>
      </c>
      <c r="C8">
        <v>0</v>
      </c>
      <c r="D8">
        <v>0</v>
      </c>
      <c r="E8">
        <v>100</v>
      </c>
    </row>
    <row r="9" spans="1:6">
      <c r="A9">
        <f t="shared" si="0"/>
        <v>10</v>
      </c>
      <c r="B9">
        <v>100</v>
      </c>
      <c r="C9">
        <v>0</v>
      </c>
      <c r="D9">
        <v>0</v>
      </c>
      <c r="E9">
        <v>100</v>
      </c>
    </row>
    <row r="10" spans="1:6">
      <c r="A10">
        <f t="shared" si="0"/>
        <v>11</v>
      </c>
      <c r="B10">
        <v>100</v>
      </c>
      <c r="C10">
        <v>0</v>
      </c>
      <c r="D10">
        <v>0</v>
      </c>
      <c r="E10">
        <v>100</v>
      </c>
    </row>
    <row r="11" spans="1:6" s="11" customFormat="1">
      <c r="A11">
        <f t="shared" si="0"/>
        <v>12</v>
      </c>
      <c r="B11">
        <v>100</v>
      </c>
      <c r="C11">
        <v>0</v>
      </c>
      <c r="D11">
        <v>0</v>
      </c>
      <c r="E11">
        <v>100</v>
      </c>
    </row>
    <row r="12" spans="1:6">
      <c r="A12">
        <f t="shared" si="0"/>
        <v>13</v>
      </c>
      <c r="B12">
        <v>100</v>
      </c>
      <c r="C12">
        <v>0</v>
      </c>
      <c r="D12">
        <v>0</v>
      </c>
      <c r="E12">
        <v>100</v>
      </c>
    </row>
    <row r="13" spans="1:6">
      <c r="A13">
        <f t="shared" si="0"/>
        <v>14</v>
      </c>
      <c r="B13">
        <v>100</v>
      </c>
      <c r="C13">
        <v>0</v>
      </c>
      <c r="D13">
        <v>0</v>
      </c>
      <c r="E13">
        <v>100</v>
      </c>
    </row>
    <row r="14" spans="1:6">
      <c r="A14" s="10"/>
      <c r="B14" s="10"/>
    </row>
    <row r="15" spans="1:6">
      <c r="B15" s="10"/>
    </row>
    <row r="16" spans="1:6">
      <c r="B16" s="10"/>
    </row>
    <row r="17" spans="1:2">
      <c r="A17" s="8" t="s">
        <v>55</v>
      </c>
      <c r="B17" s="10"/>
    </row>
    <row r="18" spans="1:2">
      <c r="A18" s="8" t="s">
        <v>56</v>
      </c>
      <c r="B18" s="10"/>
    </row>
    <row r="19" spans="1:2">
      <c r="A19" s="8" t="s">
        <v>57</v>
      </c>
      <c r="B19" s="10"/>
    </row>
    <row r="20" spans="1:2">
      <c r="A20" s="8" t="s">
        <v>58</v>
      </c>
      <c r="B20" s="10"/>
    </row>
    <row r="25" spans="1:2">
      <c r="A25" s="10"/>
      <c r="B25" s="10"/>
    </row>
    <row r="26" spans="1:2">
      <c r="A26" s="10"/>
      <c r="B26" s="10"/>
    </row>
    <row r="27" spans="1:2">
      <c r="A27" s="10"/>
      <c r="B27" s="10"/>
    </row>
    <row r="28" spans="1:2">
      <c r="A28" s="10"/>
      <c r="B28" s="10"/>
    </row>
    <row r="29" spans="1:2">
      <c r="A29" s="10"/>
      <c r="B29" s="10"/>
    </row>
    <row r="30" spans="1:2">
      <c r="A30" s="10"/>
      <c r="B30" s="10"/>
    </row>
    <row r="31" spans="1:2">
      <c r="A31" s="10"/>
      <c r="B31" s="10"/>
    </row>
    <row r="32" spans="1:2">
      <c r="A32" s="10"/>
      <c r="B32" s="10"/>
    </row>
    <row r="33" spans="1:2">
      <c r="A33" s="10"/>
      <c r="B33" s="10"/>
    </row>
    <row r="34" spans="1:2">
      <c r="A34" s="10"/>
      <c r="B34" s="10"/>
    </row>
    <row r="35" spans="1:2">
      <c r="A35" s="10"/>
      <c r="B35" s="10"/>
    </row>
    <row r="36" spans="1:2">
      <c r="A36" s="10"/>
      <c r="B36" s="10"/>
    </row>
    <row r="37" spans="1:2">
      <c r="A37" s="10"/>
      <c r="B37" s="10"/>
    </row>
    <row r="38" spans="1:2">
      <c r="A38" s="10"/>
      <c r="B38" s="10"/>
    </row>
    <row r="40" spans="1:2">
      <c r="A40" s="10"/>
      <c r="B40" s="10"/>
    </row>
    <row r="42" spans="1:2">
      <c r="A42" s="10"/>
      <c r="B42" s="10"/>
    </row>
    <row r="44" spans="1:2">
      <c r="A44" s="10"/>
      <c r="B44" s="10"/>
    </row>
    <row r="46" spans="1:2">
      <c r="A46" s="10"/>
      <c r="B46" s="10"/>
    </row>
    <row r="48" spans="1:2">
      <c r="A48" s="10"/>
      <c r="B48" s="10"/>
    </row>
  </sheetData>
  <pageMargins left="0.7" right="0.7" top="0.75" bottom="0.75" header="0.3" footer="0.3"/>
  <pageSetup orientation="portrait" r:id="rId1"/>
  <headerFooter>
    <oddFooter>&amp;L&amp;1#&amp;"Calibri"&amp;11&amp;K000000Classification: Protected 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3268D-E99D-49A1-B114-6894E66A4FFC}">
  <dimension ref="A1:AD89"/>
  <sheetViews>
    <sheetView workbookViewId="0">
      <selection activeCell="B2" sqref="B2"/>
    </sheetView>
  </sheetViews>
  <sheetFormatPr defaultRowHeight="14.5"/>
  <cols>
    <col min="1" max="1" width="30.81640625" bestFit="1" customWidth="1"/>
    <col min="2" max="2" width="65.26953125" customWidth="1"/>
    <col min="3" max="3" width="10.1796875" bestFit="1" customWidth="1"/>
    <col min="4" max="4" width="18.54296875" bestFit="1" customWidth="1"/>
    <col min="8" max="8" width="34" customWidth="1"/>
    <col min="17" max="17" width="16.81640625" bestFit="1" customWidth="1"/>
  </cols>
  <sheetData>
    <row r="1" spans="1:10" ht="15" thickTop="1">
      <c r="A1" s="4" t="s">
        <v>3</v>
      </c>
      <c r="B1" s="5" t="s">
        <v>25</v>
      </c>
      <c r="D1" s="6"/>
      <c r="E1" s="6"/>
    </row>
    <row r="2" spans="1:10">
      <c r="A2" s="2" t="s">
        <v>11</v>
      </c>
      <c r="B2" s="3" t="s">
        <v>64</v>
      </c>
      <c r="D2" s="44" t="s">
        <v>49</v>
      </c>
      <c r="E2" s="45"/>
      <c r="F2" s="45"/>
      <c r="G2" s="45"/>
      <c r="H2" s="46"/>
    </row>
    <row r="3" spans="1:10">
      <c r="A3" s="2" t="s">
        <v>4</v>
      </c>
      <c r="B3" s="14" t="s">
        <v>17</v>
      </c>
      <c r="D3" s="47" t="s">
        <v>61</v>
      </c>
      <c r="H3" s="48"/>
    </row>
    <row r="4" spans="1:10">
      <c r="A4" s="2" t="s">
        <v>5</v>
      </c>
      <c r="B4" s="3" t="s">
        <v>18</v>
      </c>
      <c r="D4" s="47" t="s">
        <v>62</v>
      </c>
      <c r="H4" s="48"/>
    </row>
    <row r="5" spans="1:10">
      <c r="A5" s="2" t="s">
        <v>6</v>
      </c>
      <c r="B5" s="14" t="s">
        <v>19</v>
      </c>
      <c r="D5" s="49" t="s">
        <v>53</v>
      </c>
      <c r="E5" s="50"/>
      <c r="F5" s="50"/>
      <c r="G5" s="50"/>
      <c r="H5" s="51"/>
    </row>
    <row r="6" spans="1:10">
      <c r="A6" s="2" t="s">
        <v>7</v>
      </c>
      <c r="B6" s="3" t="s">
        <v>14</v>
      </c>
      <c r="D6" s="15"/>
      <c r="E6" s="15"/>
    </row>
    <row r="7" spans="1:10">
      <c r="A7" s="2" t="s">
        <v>8</v>
      </c>
      <c r="B7" s="3"/>
      <c r="D7" s="15"/>
      <c r="E7" s="15"/>
    </row>
    <row r="8" spans="1:10">
      <c r="A8" s="2" t="s">
        <v>12</v>
      </c>
      <c r="B8" s="34" t="s">
        <v>21</v>
      </c>
      <c r="D8" s="15"/>
      <c r="E8" s="15"/>
    </row>
    <row r="9" spans="1:10">
      <c r="A9" s="2" t="s">
        <v>9</v>
      </c>
      <c r="B9" s="3" t="s">
        <v>20</v>
      </c>
      <c r="D9" s="15"/>
      <c r="E9" s="15"/>
    </row>
    <row r="10" spans="1:10" ht="113.65" customHeight="1" thickBot="1">
      <c r="A10" s="31" t="s">
        <v>10</v>
      </c>
      <c r="B10" s="32" t="s">
        <v>63</v>
      </c>
      <c r="D10" s="15"/>
      <c r="E10" s="15"/>
    </row>
    <row r="11" spans="1:10" ht="15" thickTop="1">
      <c r="B11" s="33" t="s">
        <v>26</v>
      </c>
      <c r="D11" s="15"/>
      <c r="E11" s="15"/>
    </row>
    <row r="12" spans="1:10">
      <c r="A12" s="6"/>
      <c r="B12" s="6"/>
      <c r="C12" s="8"/>
      <c r="D12" s="15"/>
      <c r="E12" s="15"/>
      <c r="I12" s="8"/>
    </row>
    <row r="13" spans="1:10">
      <c r="A13" s="6"/>
      <c r="B13" s="6"/>
      <c r="D13" s="15"/>
      <c r="E13" s="15"/>
    </row>
    <row r="14" spans="1:10" ht="130.5">
      <c r="C14" s="7"/>
      <c r="D14" s="15"/>
      <c r="E14" s="15"/>
      <c r="H14" s="28" t="s">
        <v>24</v>
      </c>
    </row>
    <row r="15" spans="1:10" ht="130.5">
      <c r="A15" s="29" t="s">
        <v>15</v>
      </c>
      <c r="B15" s="30" t="s">
        <v>59</v>
      </c>
      <c r="C15" s="8"/>
      <c r="D15" s="15"/>
      <c r="E15" s="15"/>
      <c r="I15" s="8"/>
      <c r="J15" s="9"/>
    </row>
    <row r="16" spans="1:10">
      <c r="A16" s="27" t="s">
        <v>22</v>
      </c>
      <c r="C16" s="8"/>
      <c r="D16" s="15"/>
      <c r="E16" s="15"/>
    </row>
    <row r="17" spans="1:22">
      <c r="A17" s="27" t="s">
        <v>23</v>
      </c>
      <c r="C17" s="8"/>
      <c r="D17" s="15"/>
      <c r="E17" s="15"/>
    </row>
    <row r="18" spans="1:22">
      <c r="C18" s="8"/>
      <c r="D18" s="15"/>
      <c r="E18" s="15"/>
    </row>
    <row r="19" spans="1:22">
      <c r="C19" s="8"/>
      <c r="D19" s="15"/>
      <c r="E19" s="15"/>
    </row>
    <row r="20" spans="1:22">
      <c r="C20" s="8"/>
      <c r="D20" s="15"/>
      <c r="E20" s="15"/>
    </row>
    <row r="21" spans="1:22">
      <c r="C21" s="8"/>
      <c r="D21" s="26"/>
      <c r="E21" s="15"/>
    </row>
    <row r="22" spans="1:22" ht="15.5">
      <c r="C22" s="8"/>
      <c r="D22" s="15"/>
      <c r="E22" s="15"/>
      <c r="J22" s="15"/>
      <c r="P22" s="21"/>
      <c r="V22" s="16"/>
    </row>
    <row r="23" spans="1:22">
      <c r="C23" s="8"/>
      <c r="I23" s="8"/>
    </row>
    <row r="24" spans="1:22">
      <c r="C24" s="8"/>
      <c r="I24" s="8"/>
    </row>
    <row r="25" spans="1:22">
      <c r="C25" s="8"/>
      <c r="I25" s="8"/>
    </row>
    <row r="26" spans="1:22">
      <c r="C26" s="8"/>
      <c r="I26" s="8"/>
    </row>
    <row r="27" spans="1:22">
      <c r="C27" s="8"/>
      <c r="I27" s="8"/>
    </row>
    <row r="28" spans="1:22">
      <c r="C28" s="8"/>
      <c r="I28" s="8"/>
    </row>
    <row r="29" spans="1:22">
      <c r="C29" s="8"/>
      <c r="I29" s="8"/>
    </row>
    <row r="30" spans="1:22">
      <c r="C30" s="8"/>
      <c r="I30" s="8"/>
    </row>
    <row r="31" spans="1:22">
      <c r="C31" s="8"/>
      <c r="I31" s="8"/>
    </row>
    <row r="33" spans="1:30">
      <c r="C33" s="8"/>
      <c r="I33" s="8"/>
    </row>
    <row r="34" spans="1:30">
      <c r="C34" s="8"/>
      <c r="I34" s="8"/>
    </row>
    <row r="35" spans="1:30">
      <c r="C35" s="8"/>
      <c r="I35" s="8"/>
      <c r="J35" s="9"/>
    </row>
    <row r="37" spans="1:30">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1:30">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1:30">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row>
    <row r="40" spans="1:30">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row>
    <row r="41" spans="1:30">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1:30">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row>
    <row r="43" spans="1:30">
      <c r="C43" s="8"/>
      <c r="D43" s="12"/>
      <c r="E43" s="12"/>
    </row>
    <row r="44" spans="1:30">
      <c r="A44" s="11"/>
      <c r="C44" s="8"/>
      <c r="D44" s="12"/>
      <c r="E44" s="12"/>
    </row>
    <row r="45" spans="1:30">
      <c r="C45" s="8"/>
      <c r="D45" s="12"/>
      <c r="E45" s="12"/>
      <c r="I45" s="8"/>
    </row>
    <row r="46" spans="1:30">
      <c r="C46" s="8"/>
      <c r="D46" s="12"/>
      <c r="E46" s="12"/>
      <c r="I46" s="8"/>
    </row>
    <row r="47" spans="1:30">
      <c r="C47" s="8"/>
      <c r="D47" s="12"/>
      <c r="E47" s="12"/>
      <c r="I47" s="8"/>
    </row>
    <row r="48" spans="1:30">
      <c r="C48" s="8"/>
      <c r="D48" s="12"/>
      <c r="E48" s="12"/>
      <c r="I48" s="8"/>
    </row>
    <row r="49" spans="1:9">
      <c r="C49" s="8"/>
      <c r="D49" s="12"/>
      <c r="E49" s="12"/>
      <c r="I49" s="8"/>
    </row>
    <row r="50" spans="1:9">
      <c r="C50" s="8"/>
      <c r="D50" s="12"/>
      <c r="E50" s="12"/>
      <c r="I50" s="8"/>
    </row>
    <row r="51" spans="1:9">
      <c r="C51" s="8"/>
      <c r="D51" s="12"/>
      <c r="E51" s="12"/>
      <c r="I51" s="8"/>
    </row>
    <row r="52" spans="1:9">
      <c r="C52" s="8"/>
      <c r="D52" s="12"/>
      <c r="E52" s="12"/>
      <c r="I52" s="8"/>
    </row>
    <row r="53" spans="1:9">
      <c r="C53" s="8"/>
      <c r="D53" s="12"/>
      <c r="E53" s="12"/>
      <c r="I53" s="8"/>
    </row>
    <row r="54" spans="1:9">
      <c r="C54" s="8"/>
      <c r="I54" s="8"/>
    </row>
    <row r="55" spans="1:9">
      <c r="C55" s="8"/>
      <c r="D55" s="8"/>
      <c r="I55" s="8"/>
    </row>
    <row r="56" spans="1:9">
      <c r="C56" s="8"/>
      <c r="D56" s="8"/>
      <c r="I56" s="8"/>
    </row>
    <row r="58" spans="1:9">
      <c r="A58" s="6"/>
      <c r="B58" s="13"/>
      <c r="C58" s="8"/>
      <c r="D58" s="7"/>
      <c r="I58" s="8"/>
    </row>
    <row r="59" spans="1:9">
      <c r="C59" s="8"/>
      <c r="I59" s="8"/>
    </row>
    <row r="60" spans="1:9">
      <c r="C60" s="8"/>
      <c r="I60" s="8"/>
    </row>
    <row r="61" spans="1:9">
      <c r="C61" s="8"/>
      <c r="I61" s="8"/>
    </row>
    <row r="62" spans="1:9">
      <c r="C62" s="8"/>
      <c r="I62" s="8"/>
    </row>
    <row r="63" spans="1:9">
      <c r="C63" s="8"/>
      <c r="I63" s="8"/>
    </row>
    <row r="64" spans="1:9">
      <c r="C64" s="8"/>
      <c r="I64" s="8"/>
    </row>
    <row r="65" spans="1:9">
      <c r="C65" s="8"/>
      <c r="I65" s="8"/>
    </row>
    <row r="66" spans="1:9">
      <c r="C66" s="8"/>
      <c r="I66" s="8"/>
    </row>
    <row r="67" spans="1:9">
      <c r="C67" s="8"/>
      <c r="I67" s="8"/>
    </row>
    <row r="68" spans="1:9">
      <c r="C68" s="8"/>
      <c r="I68" s="8"/>
    </row>
    <row r="69" spans="1:9">
      <c r="C69" s="8"/>
      <c r="I69" s="8"/>
    </row>
    <row r="70" spans="1:9">
      <c r="C70" s="8"/>
      <c r="I70" s="8"/>
    </row>
    <row r="71" spans="1:9">
      <c r="A71" s="6"/>
      <c r="B71" s="13"/>
      <c r="C71" s="8"/>
      <c r="I71" s="8"/>
    </row>
    <row r="72" spans="1:9">
      <c r="C72" s="8"/>
      <c r="I72" s="8"/>
    </row>
    <row r="73" spans="1:9">
      <c r="C73" s="8"/>
    </row>
    <row r="74" spans="1:9">
      <c r="C74" s="8"/>
    </row>
    <row r="75" spans="1:9">
      <c r="C75" s="8"/>
    </row>
    <row r="76" spans="1:9">
      <c r="C76" s="8"/>
      <c r="D76" s="8"/>
    </row>
    <row r="77" spans="1:9">
      <c r="C77" s="8"/>
      <c r="D77" s="8"/>
    </row>
    <row r="78" spans="1:9">
      <c r="C78" s="8"/>
      <c r="D78" s="8"/>
    </row>
    <row r="79" spans="1:9">
      <c r="C79" s="8"/>
    </row>
    <row r="80" spans="1:9">
      <c r="C80" s="8"/>
    </row>
    <row r="81" spans="3:3">
      <c r="C81" s="8"/>
    </row>
    <row r="82" spans="3:3">
      <c r="C82" s="8"/>
    </row>
    <row r="83" spans="3:3">
      <c r="C83" s="8"/>
    </row>
    <row r="84" spans="3:3">
      <c r="C84" s="8"/>
    </row>
    <row r="85" spans="3:3">
      <c r="C85" s="8"/>
    </row>
    <row r="86" spans="3:3">
      <c r="C86" s="8"/>
    </row>
    <row r="87" spans="3:3">
      <c r="C87" s="8"/>
    </row>
    <row r="88" spans="3:3">
      <c r="C88" s="8"/>
    </row>
    <row r="89" spans="3:3">
      <c r="C89" s="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FinalSR - Aug. Mean DO</vt:lpstr>
      <vt:lpstr>EmpiricalData2-Secondary SR F. </vt:lpstr>
      <vt:lpstr>FinalSR - Primary</vt:lpstr>
      <vt:lpstr>EmpiricalData1 - Primary SR 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2026-06-30T01:39:12Z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